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 40\Documents\jum_fujitsu_new\"/>
    </mc:Choice>
  </mc:AlternateContent>
  <bookViews>
    <workbookView xWindow="7956" yWindow="540" windowWidth="11340" windowHeight="4908"/>
  </bookViews>
  <sheets>
    <sheet name="บัญชีพลังงานเดือนมกราคม 59" sheetId="12" r:id="rId1"/>
    <sheet name="ดุลยภาพพลังงานเดือนมกราคม 59" sheetId="13" r:id="rId2"/>
  </sheets>
  <definedNames>
    <definedName name="_xlnm.Print_Area" localSheetId="1">'ดุลยภาพพลังงานเดือนมกราคม 59'!$A$1:$DV$61</definedName>
  </definedNames>
  <calcPr calcId="152511"/>
</workbook>
</file>

<file path=xl/calcChain.xml><?xml version="1.0" encoding="utf-8"?>
<calcChain xmlns="http://schemas.openxmlformats.org/spreadsheetml/2006/main">
  <c r="BW58" i="12" l="1"/>
  <c r="BY58" i="12"/>
  <c r="CA58" i="12"/>
  <c r="BU58" i="12"/>
  <c r="BP38" i="12" l="1"/>
  <c r="CT37" i="13"/>
  <c r="CT36" i="13"/>
  <c r="CT35" i="13"/>
  <c r="CT34" i="13"/>
  <c r="CT33" i="13"/>
  <c r="CT32" i="13"/>
  <c r="CT31" i="13"/>
  <c r="DS37" i="13"/>
  <c r="DS35" i="13"/>
  <c r="DS34" i="13"/>
  <c r="DS33" i="13"/>
  <c r="DS32" i="13"/>
  <c r="BN37" i="13"/>
  <c r="BN36" i="13"/>
  <c r="BN35" i="13"/>
  <c r="BS35" i="13" s="1"/>
  <c r="BN34" i="13"/>
  <c r="BN33" i="13"/>
  <c r="BN32" i="13"/>
  <c r="BN31" i="13"/>
  <c r="BS31" i="13" s="1"/>
  <c r="BS38" i="13"/>
  <c r="BS37" i="13"/>
  <c r="BS36" i="13"/>
  <c r="DS36" i="13" s="1"/>
  <c r="BS34" i="13"/>
  <c r="BS33" i="13"/>
  <c r="BS32" i="13"/>
  <c r="BS29" i="13"/>
  <c r="BS28" i="13"/>
  <c r="DL37" i="13"/>
  <c r="DE37" i="13"/>
  <c r="CO37" i="13"/>
  <c r="BM37" i="13"/>
  <c r="U37" i="13"/>
  <c r="W37" i="13" s="1"/>
  <c r="M37" i="13"/>
  <c r="DL36" i="13"/>
  <c r="DE36" i="13"/>
  <c r="CO36" i="13"/>
  <c r="BM36" i="13"/>
  <c r="U36" i="13"/>
  <c r="W36" i="13" s="1"/>
  <c r="M36" i="13"/>
  <c r="DL35" i="13"/>
  <c r="DE35" i="13"/>
  <c r="CO35" i="13"/>
  <c r="BM35" i="13"/>
  <c r="U35" i="13"/>
  <c r="W35" i="13" s="1"/>
  <c r="M35" i="13"/>
  <c r="DL34" i="13"/>
  <c r="DE34" i="13"/>
  <c r="CO34" i="13"/>
  <c r="BM34" i="13"/>
  <c r="W34" i="13"/>
  <c r="U34" i="13"/>
  <c r="M34" i="13"/>
  <c r="DL33" i="13"/>
  <c r="DE33" i="13"/>
  <c r="CO33" i="13"/>
  <c r="BM33" i="13"/>
  <c r="U33" i="13"/>
  <c r="W33" i="13" s="1"/>
  <c r="M33" i="13"/>
  <c r="DL32" i="13"/>
  <c r="DE32" i="13"/>
  <c r="CO32" i="13"/>
  <c r="BM32" i="13"/>
  <c r="U32" i="13"/>
  <c r="M32" i="13"/>
  <c r="DL31" i="13"/>
  <c r="DE31" i="13"/>
  <c r="CO31" i="13"/>
  <c r="BM31" i="13"/>
  <c r="U31" i="13"/>
  <c r="W31" i="13" s="1"/>
  <c r="M31" i="13"/>
  <c r="BS30" i="13" l="1"/>
  <c r="DS31" i="13"/>
  <c r="W32" i="13"/>
  <c r="DZ3" i="12"/>
  <c r="DZ2" i="12"/>
  <c r="EA3" i="12"/>
  <c r="EA2" i="12"/>
  <c r="EA4" i="12" s="1"/>
  <c r="EA6" i="12" s="1"/>
  <c r="EA9" i="12" s="1"/>
  <c r="EA11" i="12" s="1"/>
  <c r="DY3" i="12"/>
  <c r="DY2" i="12"/>
  <c r="DX4" i="12"/>
  <c r="DX6" i="12" s="1"/>
  <c r="DX9" i="12" s="1"/>
  <c r="DX11" i="12" s="1"/>
  <c r="DN31" i="12"/>
  <c r="DJ31" i="12"/>
  <c r="DH31" i="12"/>
  <c r="DC31" i="12"/>
  <c r="DA31" i="12"/>
  <c r="CY31" i="12"/>
  <c r="CW31" i="12"/>
  <c r="CR31" i="12"/>
  <c r="CP31" i="12"/>
  <c r="CM31" i="12"/>
  <c r="CK31" i="12"/>
  <c r="CI31" i="12"/>
  <c r="CG31" i="12"/>
  <c r="CE31" i="12"/>
  <c r="CC31" i="12"/>
  <c r="CA31" i="12"/>
  <c r="BY31" i="12"/>
  <c r="BW31" i="12"/>
  <c r="BU31" i="12"/>
  <c r="BP31" i="12"/>
  <c r="BK31" i="12"/>
  <c r="AQ31" i="12"/>
  <c r="AS31" i="12"/>
  <c r="AU31" i="12"/>
  <c r="AW31" i="12"/>
  <c r="AY31" i="12"/>
  <c r="BA31" i="12"/>
  <c r="BC31" i="12"/>
  <c r="BE31" i="12"/>
  <c r="BG31" i="12"/>
  <c r="BI31" i="12"/>
  <c r="AO31" i="12"/>
  <c r="AM31" i="12"/>
  <c r="AK31" i="12"/>
  <c r="AE31" i="12"/>
  <c r="AG31" i="12"/>
  <c r="AI31" i="12"/>
  <c r="AC31" i="12"/>
  <c r="AA31" i="12"/>
  <c r="Y31" i="12"/>
  <c r="S31" i="12"/>
  <c r="Q31" i="12"/>
  <c r="O31" i="12"/>
  <c r="K31" i="12"/>
  <c r="I31" i="12"/>
  <c r="G31" i="12"/>
  <c r="E31" i="12"/>
  <c r="DL38" i="12"/>
  <c r="DE38" i="12"/>
  <c r="CO38" i="12"/>
  <c r="BM38" i="12"/>
  <c r="U38" i="12"/>
  <c r="M38" i="12"/>
  <c r="DL37" i="12"/>
  <c r="DE37" i="12"/>
  <c r="CO37" i="12"/>
  <c r="BM37" i="12"/>
  <c r="U37" i="12"/>
  <c r="M37" i="12"/>
  <c r="DL36" i="12"/>
  <c r="DE36" i="12"/>
  <c r="CO36" i="12"/>
  <c r="BM36" i="12"/>
  <c r="U36" i="12"/>
  <c r="M36" i="12"/>
  <c r="DL35" i="12"/>
  <c r="DE35" i="12"/>
  <c r="CO35" i="12"/>
  <c r="BM35" i="12"/>
  <c r="U35" i="12"/>
  <c r="M35" i="12"/>
  <c r="DL34" i="12"/>
  <c r="DE34" i="12"/>
  <c r="CO34" i="12"/>
  <c r="BM34" i="12"/>
  <c r="U34" i="12"/>
  <c r="M34" i="12"/>
  <c r="DL33" i="12"/>
  <c r="DE33" i="12"/>
  <c r="CO33" i="12"/>
  <c r="BM33" i="12"/>
  <c r="U33" i="12"/>
  <c r="M33" i="12"/>
  <c r="DL32" i="12"/>
  <c r="DE32" i="12"/>
  <c r="CO32" i="12"/>
  <c r="BM32" i="12"/>
  <c r="U32" i="12"/>
  <c r="M32" i="12"/>
  <c r="W32" i="12" l="1"/>
  <c r="W34" i="12"/>
  <c r="M31" i="12"/>
  <c r="DE31" i="12"/>
  <c r="DZ4" i="12"/>
  <c r="DZ6" i="12" s="1"/>
  <c r="DZ9" i="12" s="1"/>
  <c r="DZ11" i="12" s="1"/>
  <c r="U31" i="12"/>
  <c r="W37" i="12"/>
  <c r="W36" i="12"/>
  <c r="BM31" i="12"/>
  <c r="CO31" i="12"/>
  <c r="DY4" i="12"/>
  <c r="DY6" i="12" s="1"/>
  <c r="DY9" i="12" s="1"/>
  <c r="DY11" i="12" s="1"/>
  <c r="W33" i="12"/>
  <c r="W38" i="12"/>
  <c r="W35" i="12"/>
  <c r="W31" i="12" l="1"/>
  <c r="BS61" i="13"/>
  <c r="BS60" i="13"/>
  <c r="BS59" i="13"/>
  <c r="BS58" i="13"/>
  <c r="DL61" i="13"/>
  <c r="DE61" i="13"/>
  <c r="CO61" i="13"/>
  <c r="CT61" i="13" s="1"/>
  <c r="BN61" i="13"/>
  <c r="BM61" i="13"/>
  <c r="U61" i="13"/>
  <c r="M61" i="13"/>
  <c r="DL60" i="13"/>
  <c r="DE60" i="13"/>
  <c r="CT60" i="13"/>
  <c r="CO60" i="13"/>
  <c r="BM60" i="13"/>
  <c r="BN60" i="13" s="1"/>
  <c r="U60" i="13"/>
  <c r="M60" i="13"/>
  <c r="DL59" i="13"/>
  <c r="DE59" i="13"/>
  <c r="CT59" i="13"/>
  <c r="CO59" i="13"/>
  <c r="BM59" i="13"/>
  <c r="BN59" i="13" s="1"/>
  <c r="W59" i="13"/>
  <c r="U59" i="13"/>
  <c r="M59" i="13"/>
  <c r="DL58" i="13"/>
  <c r="DE58" i="13"/>
  <c r="CO58" i="13"/>
  <c r="CT58" i="13" s="1"/>
  <c r="BM58" i="13"/>
  <c r="BN58" i="13" s="1"/>
  <c r="BN57" i="13" s="1"/>
  <c r="W58" i="13"/>
  <c r="U58" i="13"/>
  <c r="M58" i="13"/>
  <c r="DN57" i="13"/>
  <c r="DN49" i="13" s="1"/>
  <c r="DL57" i="13"/>
  <c r="DJ57" i="13"/>
  <c r="DH57" i="13"/>
  <c r="DE57" i="13"/>
  <c r="DC57" i="13"/>
  <c r="DA57" i="13"/>
  <c r="CY57" i="13"/>
  <c r="CR57" i="13"/>
  <c r="CR49" i="13" s="1"/>
  <c r="CP57" i="13"/>
  <c r="CM57" i="13"/>
  <c r="CK57" i="13"/>
  <c r="CI57" i="13"/>
  <c r="CG57" i="13"/>
  <c r="CE57" i="13"/>
  <c r="CC57" i="13"/>
  <c r="CA57" i="13"/>
  <c r="BY57" i="13"/>
  <c r="BW57" i="13"/>
  <c r="BU57" i="13"/>
  <c r="BP57" i="13"/>
  <c r="BK57" i="13"/>
  <c r="BI57" i="13"/>
  <c r="BG57" i="13"/>
  <c r="BE57" i="13"/>
  <c r="BC57" i="13"/>
  <c r="BA57" i="13"/>
  <c r="AY57" i="13"/>
  <c r="AW57" i="13"/>
  <c r="AU57" i="13"/>
  <c r="AS57" i="13"/>
  <c r="AQ57" i="13"/>
  <c r="AO57" i="13"/>
  <c r="BM57" i="13" s="1"/>
  <c r="AM57" i="13"/>
  <c r="AK57" i="13"/>
  <c r="AI57" i="13"/>
  <c r="AG57" i="13"/>
  <c r="AE57" i="13"/>
  <c r="AC57" i="13"/>
  <c r="AA57" i="13"/>
  <c r="Y57" i="13"/>
  <c r="S57" i="13"/>
  <c r="Q57" i="13"/>
  <c r="Q49" i="13" s="1"/>
  <c r="Q45" i="13" s="1"/>
  <c r="O57" i="13"/>
  <c r="K57" i="13"/>
  <c r="I57" i="13"/>
  <c r="G57" i="13"/>
  <c r="E57" i="13"/>
  <c r="DL56" i="13"/>
  <c r="DE56" i="13"/>
  <c r="CO56" i="13"/>
  <c r="CT56" i="13" s="1"/>
  <c r="BM56" i="13"/>
  <c r="BN56" i="13" s="1"/>
  <c r="W56" i="13"/>
  <c r="U56" i="13"/>
  <c r="M56" i="13"/>
  <c r="DL55" i="13"/>
  <c r="DE55" i="13"/>
  <c r="CO55" i="13"/>
  <c r="CT55" i="13" s="1"/>
  <c r="BN55" i="13"/>
  <c r="BM55" i="13"/>
  <c r="U55" i="13"/>
  <c r="M55" i="13"/>
  <c r="DL54" i="13"/>
  <c r="DE54" i="13"/>
  <c r="CT54" i="13"/>
  <c r="CO54" i="13"/>
  <c r="BM54" i="13"/>
  <c r="BN54" i="13" s="1"/>
  <c r="U54" i="13"/>
  <c r="M54" i="13"/>
  <c r="DL53" i="13"/>
  <c r="DE53" i="13"/>
  <c r="CO53" i="13"/>
  <c r="CT53" i="13" s="1"/>
  <c r="BM53" i="13"/>
  <c r="BN53" i="13" s="1"/>
  <c r="W53" i="13"/>
  <c r="U53" i="13"/>
  <c r="M53" i="13"/>
  <c r="DL52" i="13"/>
  <c r="DE52" i="13"/>
  <c r="CO52" i="13"/>
  <c r="CT52" i="13" s="1"/>
  <c r="BM52" i="13"/>
  <c r="BN52" i="13" s="1"/>
  <c r="U52" i="13"/>
  <c r="W52" i="13" s="1"/>
  <c r="BS52" i="13" s="1"/>
  <c r="DS52" i="13" s="1"/>
  <c r="M52" i="13"/>
  <c r="DL51" i="13"/>
  <c r="DE51" i="13"/>
  <c r="CO51" i="13"/>
  <c r="CT51" i="13" s="1"/>
  <c r="BN51" i="13"/>
  <c r="BM51" i="13"/>
  <c r="U51" i="13"/>
  <c r="M51" i="13"/>
  <c r="DJ49" i="13"/>
  <c r="DL49" i="13" s="1"/>
  <c r="DH49" i="13"/>
  <c r="DC49" i="13"/>
  <c r="DC45" i="13" s="1"/>
  <c r="DA49" i="13"/>
  <c r="CY49" i="13"/>
  <c r="CW49" i="13"/>
  <c r="CP49" i="13"/>
  <c r="CM49" i="13"/>
  <c r="CK49" i="13"/>
  <c r="CI49" i="13"/>
  <c r="CG49" i="13"/>
  <c r="CE49" i="13"/>
  <c r="CC49" i="13"/>
  <c r="CA49" i="13"/>
  <c r="BY49" i="13"/>
  <c r="BW49" i="13"/>
  <c r="BU49" i="13"/>
  <c r="BP49" i="13"/>
  <c r="BK49" i="13"/>
  <c r="BI49" i="13"/>
  <c r="BG49" i="13"/>
  <c r="BE49" i="13"/>
  <c r="BC49" i="13"/>
  <c r="BA49" i="13"/>
  <c r="AY49" i="13"/>
  <c r="AY45" i="13" s="1"/>
  <c r="AW49" i="13"/>
  <c r="AW45" i="13" s="1"/>
  <c r="AU49" i="13"/>
  <c r="AS49" i="13"/>
  <c r="AQ49" i="13"/>
  <c r="AO49" i="13"/>
  <c r="AM49" i="13"/>
  <c r="AK49" i="13"/>
  <c r="AI49" i="13"/>
  <c r="AI45" i="13" s="1"/>
  <c r="AG49" i="13"/>
  <c r="AG45" i="13" s="1"/>
  <c r="AE49" i="13"/>
  <c r="AC49" i="13"/>
  <c r="AA49" i="13"/>
  <c r="Y49" i="13"/>
  <c r="S49" i="13"/>
  <c r="S45" i="13" s="1"/>
  <c r="O49" i="13"/>
  <c r="K49" i="13"/>
  <c r="K45" i="13" s="1"/>
  <c r="I49" i="13"/>
  <c r="G49" i="13"/>
  <c r="E49" i="13"/>
  <c r="DN45" i="13"/>
  <c r="CW45" i="13"/>
  <c r="CP45" i="13"/>
  <c r="CO47" i="13"/>
  <c r="CI45" i="13"/>
  <c r="CG45" i="13"/>
  <c r="CA45" i="13"/>
  <c r="BY45" i="13"/>
  <c r="BW45" i="13"/>
  <c r="BU45" i="13"/>
  <c r="BK45" i="13"/>
  <c r="BI45" i="13"/>
  <c r="BC45" i="13"/>
  <c r="BA45" i="13"/>
  <c r="AU45" i="13"/>
  <c r="AS45" i="13"/>
  <c r="AK45" i="13"/>
  <c r="AE45" i="13"/>
  <c r="AC45" i="13"/>
  <c r="U47" i="13"/>
  <c r="O45" i="13"/>
  <c r="G45" i="13"/>
  <c r="E45" i="13"/>
  <c r="DJ45" i="13"/>
  <c r="DA45" i="13"/>
  <c r="CM45" i="13"/>
  <c r="BG45" i="13"/>
  <c r="BE45" i="13"/>
  <c r="AQ45" i="13"/>
  <c r="AO45" i="13"/>
  <c r="AA45" i="13"/>
  <c r="Y45" i="13"/>
  <c r="I45" i="13"/>
  <c r="DL43" i="13"/>
  <c r="DE43" i="13"/>
  <c r="CO43" i="13"/>
  <c r="U43" i="13"/>
  <c r="M43" i="13"/>
  <c r="DL42" i="13"/>
  <c r="CO42" i="13"/>
  <c r="CT42" i="13" s="1"/>
  <c r="BM42" i="13"/>
  <c r="BN42" i="13" s="1"/>
  <c r="DE38" i="13"/>
  <c r="BM38" i="13"/>
  <c r="BN38" i="13" s="1"/>
  <c r="E30" i="13"/>
  <c r="E40" i="13" s="1"/>
  <c r="DA30" i="13"/>
  <c r="CE30" i="13"/>
  <c r="BW30" i="13"/>
  <c r="BE30" i="13"/>
  <c r="AY30" i="13"/>
  <c r="AW30" i="13"/>
  <c r="AQ30" i="13"/>
  <c r="AO30" i="13"/>
  <c r="AI30" i="13"/>
  <c r="AG30" i="13"/>
  <c r="Y30" i="13"/>
  <c r="K30" i="13"/>
  <c r="I30" i="13"/>
  <c r="CY30" i="13"/>
  <c r="CY40" i="13" s="1"/>
  <c r="CW30" i="13"/>
  <c r="CW40" i="13" s="1"/>
  <c r="CP30" i="13"/>
  <c r="CP40" i="13" s="1"/>
  <c r="CM30" i="13"/>
  <c r="CI30" i="13"/>
  <c r="CI40" i="13" s="1"/>
  <c r="CG30" i="13"/>
  <c r="CG40" i="13" s="1"/>
  <c r="CA30" i="13"/>
  <c r="CA40" i="13" s="1"/>
  <c r="BY30" i="13"/>
  <c r="BY40" i="13" s="1"/>
  <c r="BK30" i="13"/>
  <c r="BK40" i="13" s="1"/>
  <c r="BC30" i="13"/>
  <c r="BC40" i="13" s="1"/>
  <c r="AU30" i="13"/>
  <c r="AU40" i="13" s="1"/>
  <c r="AE30" i="13"/>
  <c r="AE40" i="13" s="1"/>
  <c r="DC30" i="13"/>
  <c r="CR30" i="13"/>
  <c r="CK30" i="13"/>
  <c r="CK40" i="13" s="1"/>
  <c r="CC30" i="13"/>
  <c r="BU30" i="13"/>
  <c r="BG30" i="13"/>
  <c r="AA30" i="13"/>
  <c r="G30" i="13"/>
  <c r="DS29" i="13"/>
  <c r="DL29" i="13"/>
  <c r="CO29" i="13"/>
  <c r="BM29" i="13"/>
  <c r="BN29" i="13" s="1"/>
  <c r="U29" i="13"/>
  <c r="M29" i="13"/>
  <c r="DS28" i="13"/>
  <c r="DL28" i="13"/>
  <c r="BM28" i="13"/>
  <c r="CW26" i="13"/>
  <c r="BA26" i="13"/>
  <c r="AK26" i="13"/>
  <c r="E26" i="13"/>
  <c r="DL24" i="13"/>
  <c r="BM24" i="13"/>
  <c r="BN24" i="13" s="1"/>
  <c r="U24" i="13"/>
  <c r="DL23" i="13"/>
  <c r="DE23" i="13"/>
  <c r="CO23" i="13"/>
  <c r="BC26" i="13"/>
  <c r="U23" i="13"/>
  <c r="G26" i="13"/>
  <c r="DL22" i="13"/>
  <c r="CO22" i="13"/>
  <c r="CT22" i="13" s="1"/>
  <c r="BM22" i="13"/>
  <c r="BN22" i="13" s="1"/>
  <c r="U22" i="13"/>
  <c r="M22" i="13"/>
  <c r="DN26" i="13"/>
  <c r="DC26" i="13"/>
  <c r="DA26" i="13"/>
  <c r="CP26" i="13"/>
  <c r="CK26" i="13"/>
  <c r="CI26" i="13"/>
  <c r="CO21" i="13"/>
  <c r="CC26" i="13"/>
  <c r="CA26" i="13"/>
  <c r="BY26" i="13"/>
  <c r="BI26" i="13"/>
  <c r="BE26" i="13"/>
  <c r="AW26" i="13"/>
  <c r="AS26" i="13"/>
  <c r="AO26" i="13"/>
  <c r="AG26" i="13"/>
  <c r="AC26" i="13"/>
  <c r="Y26" i="13"/>
  <c r="U21" i="13"/>
  <c r="S26" i="13"/>
  <c r="Q26" i="13"/>
  <c r="O26" i="13"/>
  <c r="I26" i="13"/>
  <c r="M21" i="13"/>
  <c r="E58" i="12"/>
  <c r="DL62" i="12"/>
  <c r="DE62" i="12"/>
  <c r="BM62" i="12"/>
  <c r="AG58" i="12"/>
  <c r="AG50" i="12" s="1"/>
  <c r="AG46" i="12" s="1"/>
  <c r="Y58" i="12"/>
  <c r="Y50" i="12" s="1"/>
  <c r="Y46" i="12" s="1"/>
  <c r="U62" i="12"/>
  <c r="I58" i="12"/>
  <c r="M62" i="12"/>
  <c r="DL61" i="12"/>
  <c r="DC58" i="12"/>
  <c r="DC50" i="12" s="1"/>
  <c r="DC46" i="12" s="1"/>
  <c r="DE61" i="12"/>
  <c r="BM61" i="12"/>
  <c r="U61" i="12"/>
  <c r="M61" i="12"/>
  <c r="DL60" i="12"/>
  <c r="CY58" i="12"/>
  <c r="CY50" i="12" s="1"/>
  <c r="CY46" i="12" s="1"/>
  <c r="DE60" i="12"/>
  <c r="BK58" i="12"/>
  <c r="BK50" i="12" s="1"/>
  <c r="BK46" i="12" s="1"/>
  <c r="BC58" i="12"/>
  <c r="BC50" i="12" s="1"/>
  <c r="BC46" i="12" s="1"/>
  <c r="AU58" i="12"/>
  <c r="AU50" i="12" s="1"/>
  <c r="AU46" i="12" s="1"/>
  <c r="BM60" i="12"/>
  <c r="U60" i="12"/>
  <c r="M60" i="12"/>
  <c r="DL59" i="12"/>
  <c r="DE59" i="12"/>
  <c r="BG58" i="12"/>
  <c r="BG50" i="12" s="1"/>
  <c r="BG46" i="12" s="1"/>
  <c r="BE58" i="12"/>
  <c r="AY58" i="12"/>
  <c r="AY50" i="12" s="1"/>
  <c r="AY46" i="12" s="1"/>
  <c r="AW58" i="12"/>
  <c r="AQ58" i="12"/>
  <c r="AQ50" i="12" s="1"/>
  <c r="AQ46" i="12" s="1"/>
  <c r="AO58" i="12"/>
  <c r="AI58" i="12"/>
  <c r="AI50" i="12" s="1"/>
  <c r="AI46" i="12" s="1"/>
  <c r="AA58" i="12"/>
  <c r="AA50" i="12" s="1"/>
  <c r="AA46" i="12" s="1"/>
  <c r="S58" i="12"/>
  <c r="S50" i="12" s="1"/>
  <c r="S46" i="12" s="1"/>
  <c r="O58" i="12"/>
  <c r="O50" i="12" s="1"/>
  <c r="O46" i="12" s="1"/>
  <c r="K58" i="12"/>
  <c r="K50" i="12" s="1"/>
  <c r="K46" i="12" s="1"/>
  <c r="M59" i="12"/>
  <c r="DA58" i="12"/>
  <c r="DA50" i="12" s="1"/>
  <c r="DA46" i="12" s="1"/>
  <c r="BI58" i="12"/>
  <c r="BI50" i="12" s="1"/>
  <c r="BI46" i="12" s="1"/>
  <c r="BA58" i="12"/>
  <c r="BA50" i="12" s="1"/>
  <c r="BA46" i="12" s="1"/>
  <c r="AS58" i="12"/>
  <c r="AS50" i="12" s="1"/>
  <c r="AS46" i="12" s="1"/>
  <c r="AK58" i="12"/>
  <c r="AK50" i="12" s="1"/>
  <c r="AK46" i="12" s="1"/>
  <c r="DL57" i="12"/>
  <c r="DE57" i="12"/>
  <c r="CE50" i="12"/>
  <c r="CE46" i="12" s="1"/>
  <c r="CC50" i="12"/>
  <c r="CC46" i="12" s="1"/>
  <c r="BY50" i="12"/>
  <c r="BY46" i="12" s="1"/>
  <c r="BW50" i="12"/>
  <c r="BW46" i="12" s="1"/>
  <c r="BU50" i="12"/>
  <c r="BU46" i="12" s="1"/>
  <c r="BM57" i="12"/>
  <c r="U57" i="12"/>
  <c r="M57" i="12"/>
  <c r="DL56" i="12"/>
  <c r="DE56" i="12"/>
  <c r="BM56" i="12"/>
  <c r="U56" i="12"/>
  <c r="M56" i="12"/>
  <c r="DL55" i="12"/>
  <c r="DE55" i="12"/>
  <c r="BM55" i="12"/>
  <c r="U55" i="12"/>
  <c r="M55" i="12"/>
  <c r="DL54" i="12"/>
  <c r="DE54" i="12"/>
  <c r="CO54" i="12"/>
  <c r="BM54" i="12"/>
  <c r="U54" i="12"/>
  <c r="M54" i="12"/>
  <c r="DL53" i="12"/>
  <c r="CW50" i="12"/>
  <c r="CW46" i="12" s="1"/>
  <c r="AC50" i="12"/>
  <c r="AC46" i="12" s="1"/>
  <c r="U53" i="12"/>
  <c r="M53" i="12"/>
  <c r="DL52" i="12"/>
  <c r="DE52" i="12"/>
  <c r="I50" i="12"/>
  <c r="I46" i="12" s="1"/>
  <c r="G50" i="12"/>
  <c r="G46" i="12" s="1"/>
  <c r="M52" i="12"/>
  <c r="DJ50" i="12"/>
  <c r="DJ46" i="12" s="1"/>
  <c r="CA50" i="12"/>
  <c r="CA46" i="12" s="1"/>
  <c r="DL48" i="12"/>
  <c r="DE48" i="12"/>
  <c r="CO48" i="12"/>
  <c r="BM48" i="12"/>
  <c r="U48" i="12"/>
  <c r="M48" i="12"/>
  <c r="DL44" i="12"/>
  <c r="DE44" i="12"/>
  <c r="CO44" i="12"/>
  <c r="BM44" i="12"/>
  <c r="U44" i="12"/>
  <c r="W44" i="12" s="1"/>
  <c r="M44" i="12"/>
  <c r="DL43" i="12"/>
  <c r="DE43" i="12"/>
  <c r="CO43" i="12"/>
  <c r="BM43" i="12"/>
  <c r="U43" i="12"/>
  <c r="M43" i="12"/>
  <c r="DL39" i="12"/>
  <c r="DE39" i="12"/>
  <c r="CO39" i="12"/>
  <c r="BM39" i="12"/>
  <c r="U39" i="12"/>
  <c r="W39" i="12" s="1"/>
  <c r="M39" i="12"/>
  <c r="DN41" i="12"/>
  <c r="DJ41" i="12"/>
  <c r="DC41" i="12"/>
  <c r="DA41" i="12"/>
  <c r="CY41" i="12"/>
  <c r="CW41" i="12"/>
  <c r="CR41" i="12"/>
  <c r="CP41" i="12"/>
  <c r="CM41" i="12"/>
  <c r="CI41" i="12"/>
  <c r="CG41" i="12"/>
  <c r="CC41" i="12"/>
  <c r="CA41" i="12"/>
  <c r="BY41" i="12"/>
  <c r="BW41" i="12"/>
  <c r="BU41" i="12"/>
  <c r="BP41" i="12"/>
  <c r="BK41" i="12"/>
  <c r="BI41" i="12"/>
  <c r="BG41" i="12"/>
  <c r="BE41" i="12"/>
  <c r="BC41" i="12"/>
  <c r="BA41" i="12"/>
  <c r="AY41" i="12"/>
  <c r="AW41" i="12"/>
  <c r="AU41" i="12"/>
  <c r="AS41" i="12"/>
  <c r="AQ41" i="12"/>
  <c r="AO41" i="12"/>
  <c r="AM41" i="12"/>
  <c r="AK41" i="12"/>
  <c r="AI41" i="12"/>
  <c r="AG41" i="12"/>
  <c r="AE41" i="12"/>
  <c r="AC41" i="12"/>
  <c r="AA41" i="12"/>
  <c r="Y41" i="12"/>
  <c r="S41" i="12"/>
  <c r="Q41" i="12"/>
  <c r="O41" i="12"/>
  <c r="K41" i="12"/>
  <c r="I41" i="12"/>
  <c r="G41" i="12"/>
  <c r="E41" i="12"/>
  <c r="DL30" i="12"/>
  <c r="DE30" i="12"/>
  <c r="CO30" i="12"/>
  <c r="BM30" i="12"/>
  <c r="U30" i="12"/>
  <c r="M30" i="12"/>
  <c r="DL29" i="12"/>
  <c r="DE29" i="12"/>
  <c r="CO29" i="12"/>
  <c r="CO41" i="12" s="1"/>
  <c r="BM29" i="12"/>
  <c r="U29" i="12"/>
  <c r="M29" i="12"/>
  <c r="DN27" i="12"/>
  <c r="DJ27" i="12"/>
  <c r="DH27" i="12"/>
  <c r="DC27" i="12"/>
  <c r="DA27" i="12"/>
  <c r="CY27" i="12"/>
  <c r="CW27" i="12"/>
  <c r="CR27" i="12"/>
  <c r="CP27" i="12"/>
  <c r="CM27" i="12"/>
  <c r="CK27" i="12"/>
  <c r="CI27" i="12"/>
  <c r="CG27" i="12"/>
  <c r="CE27" i="12"/>
  <c r="CC27" i="12"/>
  <c r="CA27" i="12"/>
  <c r="BY27" i="12"/>
  <c r="BW27" i="12"/>
  <c r="BU27" i="12"/>
  <c r="BP27" i="12"/>
  <c r="BK27" i="12"/>
  <c r="BI27" i="12"/>
  <c r="BG27" i="12"/>
  <c r="BE27" i="12"/>
  <c r="BC27" i="12"/>
  <c r="BA27" i="12"/>
  <c r="AY27" i="12"/>
  <c r="AW27" i="12"/>
  <c r="AU27" i="12"/>
  <c r="AS27" i="12"/>
  <c r="AQ27" i="12"/>
  <c r="AO27" i="12"/>
  <c r="AM27" i="12"/>
  <c r="AK27" i="12"/>
  <c r="AI27" i="12"/>
  <c r="AG27" i="12"/>
  <c r="AE27" i="12"/>
  <c r="AC27" i="12"/>
  <c r="AA27" i="12"/>
  <c r="Y27" i="12"/>
  <c r="S27" i="12"/>
  <c r="Q27" i="12"/>
  <c r="O27" i="12"/>
  <c r="K27" i="12"/>
  <c r="I27" i="12"/>
  <c r="G27" i="12"/>
  <c r="E27" i="12"/>
  <c r="DL25" i="12"/>
  <c r="DE25" i="12"/>
  <c r="CO25" i="12"/>
  <c r="BM25" i="12"/>
  <c r="U25" i="12"/>
  <c r="M25" i="12"/>
  <c r="DL24" i="12"/>
  <c r="DE24" i="12"/>
  <c r="CO24" i="12"/>
  <c r="BM24" i="12"/>
  <c r="U24" i="12"/>
  <c r="M24" i="12"/>
  <c r="DL23" i="12"/>
  <c r="DE23" i="12"/>
  <c r="CO23" i="12"/>
  <c r="BM23" i="12"/>
  <c r="U23" i="12"/>
  <c r="M23" i="12"/>
  <c r="DL22" i="12"/>
  <c r="DE22" i="12"/>
  <c r="CO22" i="12"/>
  <c r="BM22" i="12"/>
  <c r="BM27" i="12" s="1"/>
  <c r="U22" i="12"/>
  <c r="M22" i="12"/>
  <c r="W30" i="12" l="1"/>
  <c r="W43" i="12"/>
  <c r="DL27" i="12"/>
  <c r="W22" i="12"/>
  <c r="W48" i="12"/>
  <c r="W29" i="12"/>
  <c r="CE45" i="13"/>
  <c r="CR45" i="13"/>
  <c r="CT47" i="13"/>
  <c r="CC45" i="13"/>
  <c r="CK45" i="13"/>
  <c r="BP58" i="12"/>
  <c r="BP50" i="12" s="1"/>
  <c r="BP46" i="12" s="1"/>
  <c r="M41" i="12"/>
  <c r="CO53" i="12"/>
  <c r="CO59" i="12"/>
  <c r="CO55" i="12"/>
  <c r="CG58" i="12"/>
  <c r="CG50" i="12" s="1"/>
  <c r="CG46" i="12" s="1"/>
  <c r="CO60" i="12"/>
  <c r="CO61" i="12"/>
  <c r="CI58" i="12"/>
  <c r="CI50" i="12" s="1"/>
  <c r="CI46" i="12" s="1"/>
  <c r="CO56" i="12"/>
  <c r="DN58" i="12"/>
  <c r="DN50" i="12" s="1"/>
  <c r="DN46" i="12" s="1"/>
  <c r="CR58" i="12"/>
  <c r="CR50" i="12" s="1"/>
  <c r="CR46" i="12" s="1"/>
  <c r="CK58" i="12"/>
  <c r="CK50" i="12" s="1"/>
  <c r="CO57" i="12"/>
  <c r="CM58" i="12"/>
  <c r="CM50" i="12" s="1"/>
  <c r="CM46" i="12" s="1"/>
  <c r="CO62" i="12"/>
  <c r="CP58" i="12"/>
  <c r="CP50" i="12" s="1"/>
  <c r="CP46" i="12" s="1"/>
  <c r="CO27" i="12"/>
  <c r="U27" i="12"/>
  <c r="M27" i="12"/>
  <c r="W25" i="12"/>
  <c r="BP45" i="13"/>
  <c r="DE58" i="12"/>
  <c r="CY45" i="13"/>
  <c r="W43" i="13"/>
  <c r="U26" i="13"/>
  <c r="DL21" i="13"/>
  <c r="DH26" i="13"/>
  <c r="BM23" i="13"/>
  <c r="BN23" i="13" s="1"/>
  <c r="AM26" i="13"/>
  <c r="BP26" i="13"/>
  <c r="DJ30" i="13"/>
  <c r="DJ40" i="13" s="1"/>
  <c r="BS54" i="13"/>
  <c r="M23" i="13"/>
  <c r="W23" i="13" s="1"/>
  <c r="CG26" i="13"/>
  <c r="DE30" i="13"/>
  <c r="W21" i="13"/>
  <c r="AE26" i="13"/>
  <c r="AU26" i="13"/>
  <c r="BK26" i="13"/>
  <c r="CY26" i="13"/>
  <c r="DE21" i="13"/>
  <c r="BN28" i="13"/>
  <c r="S40" i="13"/>
  <c r="CE40" i="13"/>
  <c r="M47" i="13"/>
  <c r="W47" i="13" s="1"/>
  <c r="DE47" i="13"/>
  <c r="AI26" i="13"/>
  <c r="AY26" i="13"/>
  <c r="DJ26" i="13"/>
  <c r="AW40" i="13"/>
  <c r="CM40" i="13"/>
  <c r="AM30" i="13"/>
  <c r="AM40" i="13" s="1"/>
  <c r="DH30" i="13"/>
  <c r="K40" i="13"/>
  <c r="AG40" i="13"/>
  <c r="BM47" i="13"/>
  <c r="AM45" i="13"/>
  <c r="BS56" i="13"/>
  <c r="DS56" i="13" s="1"/>
  <c r="CT57" i="13"/>
  <c r="CT49" i="13" s="1"/>
  <c r="CT21" i="13"/>
  <c r="BM21" i="13"/>
  <c r="BW26" i="13"/>
  <c r="CE26" i="13"/>
  <c r="CM26" i="13"/>
  <c r="CT23" i="13"/>
  <c r="CO24" i="13"/>
  <c r="CO26" i="13" s="1"/>
  <c r="DE24" i="13"/>
  <c r="U28" i="13"/>
  <c r="W28" i="13" s="1"/>
  <c r="BU40" i="13"/>
  <c r="CC40" i="13"/>
  <c r="DC40" i="13"/>
  <c r="BM49" i="13"/>
  <c r="W57" i="13"/>
  <c r="BS57" i="13" s="1"/>
  <c r="I40" i="13"/>
  <c r="BW40" i="13"/>
  <c r="W51" i="13"/>
  <c r="K26" i="13"/>
  <c r="AA26" i="13"/>
  <c r="AQ26" i="13"/>
  <c r="BG26" i="13"/>
  <c r="W22" i="13"/>
  <c r="BS22" i="13" s="1"/>
  <c r="M24" i="13"/>
  <c r="W24" i="13" s="1"/>
  <c r="BS24" i="13" s="1"/>
  <c r="AO40" i="13"/>
  <c r="BE40" i="13"/>
  <c r="DE28" i="13"/>
  <c r="W29" i="13"/>
  <c r="Y40" i="13"/>
  <c r="CR26" i="13"/>
  <c r="DE22" i="13"/>
  <c r="M28" i="13"/>
  <c r="AQ40" i="13"/>
  <c r="AY40" i="13"/>
  <c r="BG40" i="13"/>
  <c r="CO28" i="13"/>
  <c r="CT29" i="13"/>
  <c r="G40" i="13"/>
  <c r="O30" i="13"/>
  <c r="O40" i="13" s="1"/>
  <c r="BP30" i="13"/>
  <c r="BP40" i="13" s="1"/>
  <c r="BS53" i="13"/>
  <c r="DS53" i="13" s="1"/>
  <c r="BN49" i="13"/>
  <c r="DS54" i="13"/>
  <c r="W60" i="13"/>
  <c r="W61" i="13"/>
  <c r="BU26" i="13"/>
  <c r="M38" i="13"/>
  <c r="U38" i="13"/>
  <c r="AA40" i="13"/>
  <c r="AI40" i="13"/>
  <c r="CO38" i="13"/>
  <c r="CT38" i="13" s="1"/>
  <c r="DS38" i="13" s="1"/>
  <c r="DE42" i="13"/>
  <c r="CT43" i="13"/>
  <c r="CO45" i="13"/>
  <c r="DL47" i="13"/>
  <c r="DH45" i="13"/>
  <c r="DL45" i="13" s="1"/>
  <c r="CO49" i="13"/>
  <c r="DE49" i="13"/>
  <c r="DE45" i="13" s="1"/>
  <c r="DS58" i="13"/>
  <c r="DS59" i="13"/>
  <c r="DE29" i="13"/>
  <c r="AC30" i="13"/>
  <c r="AC40" i="13" s="1"/>
  <c r="AK30" i="13"/>
  <c r="AK40" i="13" s="1"/>
  <c r="AS30" i="13"/>
  <c r="AS40" i="13" s="1"/>
  <c r="BA30" i="13"/>
  <c r="BA40" i="13" s="1"/>
  <c r="BI30" i="13"/>
  <c r="BI40" i="13" s="1"/>
  <c r="DN30" i="13"/>
  <c r="DN40" i="13" s="1"/>
  <c r="Q40" i="13"/>
  <c r="CR40" i="13"/>
  <c r="DA40" i="13"/>
  <c r="DL38" i="13"/>
  <c r="M42" i="13"/>
  <c r="U42" i="13"/>
  <c r="W42" i="13" s="1"/>
  <c r="BS42" i="13" s="1"/>
  <c r="BM43" i="13"/>
  <c r="BN43" i="13" s="1"/>
  <c r="W54" i="13"/>
  <c r="W55" i="13"/>
  <c r="BS55" i="13" s="1"/>
  <c r="DS55" i="13" s="1"/>
  <c r="M57" i="13"/>
  <c r="M49" i="13" s="1"/>
  <c r="CO57" i="13"/>
  <c r="U57" i="13"/>
  <c r="U49" i="13" s="1"/>
  <c r="U45" i="13" s="1"/>
  <c r="DS60" i="13"/>
  <c r="DS61" i="13"/>
  <c r="M58" i="12"/>
  <c r="W62" i="12"/>
  <c r="W60" i="12"/>
  <c r="W55" i="12"/>
  <c r="M50" i="12"/>
  <c r="M46" i="12" s="1"/>
  <c r="W53" i="12"/>
  <c r="DH41" i="12"/>
  <c r="DL41" i="12" s="1"/>
  <c r="DL31" i="12"/>
  <c r="DE27" i="12"/>
  <c r="AE50" i="12"/>
  <c r="AE46" i="12" s="1"/>
  <c r="AO50" i="12"/>
  <c r="AO46" i="12" s="1"/>
  <c r="AW50" i="12"/>
  <c r="AW46" i="12" s="1"/>
  <c r="BE50" i="12"/>
  <c r="BE46" i="12" s="1"/>
  <c r="W56" i="12"/>
  <c r="W24" i="12"/>
  <c r="DE41" i="12"/>
  <c r="BM41" i="12"/>
  <c r="U41" i="12"/>
  <c r="W57" i="12"/>
  <c r="W54" i="12"/>
  <c r="W61" i="12"/>
  <c r="BM52" i="12"/>
  <c r="CO52" i="12"/>
  <c r="DE53" i="12"/>
  <c r="W23" i="12"/>
  <c r="DH50" i="12"/>
  <c r="U52" i="12"/>
  <c r="DL58" i="12"/>
  <c r="U59" i="12"/>
  <c r="BM59" i="12"/>
  <c r="E50" i="12"/>
  <c r="E46" i="12" s="1"/>
  <c r="BM53" i="12"/>
  <c r="AM58" i="12"/>
  <c r="BM58" i="12" s="1"/>
  <c r="Q58" i="12"/>
  <c r="Q50" i="12" s="1"/>
  <c r="Q46" i="12" s="1"/>
  <c r="CT45" i="13" l="1"/>
  <c r="BM50" i="12"/>
  <c r="BM46" i="12" s="1"/>
  <c r="BS23" i="13"/>
  <c r="DS23" i="13" s="1"/>
  <c r="DE40" i="13"/>
  <c r="W27" i="12"/>
  <c r="CK46" i="12"/>
  <c r="CO46" i="12" s="1"/>
  <c r="CO50" i="12"/>
  <c r="CO58" i="12"/>
  <c r="CT24" i="13"/>
  <c r="DS24" i="13" s="1"/>
  <c r="DE50" i="12"/>
  <c r="DE46" i="12" s="1"/>
  <c r="DS22" i="13"/>
  <c r="DS42" i="13"/>
  <c r="BS43" i="13"/>
  <c r="DS43" i="13" s="1"/>
  <c r="M30" i="13"/>
  <c r="M40" i="13" s="1"/>
  <c r="M26" i="13"/>
  <c r="DS57" i="13"/>
  <c r="BN21" i="13"/>
  <c r="BM26" i="13"/>
  <c r="CT26" i="13"/>
  <c r="CO30" i="13"/>
  <c r="CO40" i="13" s="1"/>
  <c r="U30" i="13"/>
  <c r="U40" i="13" s="1"/>
  <c r="BN47" i="13"/>
  <c r="BM45" i="13"/>
  <c r="DL26" i="13"/>
  <c r="CT28" i="13"/>
  <c r="M45" i="13"/>
  <c r="W26" i="13"/>
  <c r="CT30" i="13"/>
  <c r="W38" i="13"/>
  <c r="W49" i="13"/>
  <c r="W45" i="13" s="1"/>
  <c r="BS51" i="13"/>
  <c r="DL30" i="13"/>
  <c r="DH40" i="13"/>
  <c r="DL40" i="13" s="1"/>
  <c r="BM30" i="13"/>
  <c r="BM40" i="13" s="1"/>
  <c r="DE26" i="13"/>
  <c r="W52" i="12"/>
  <c r="W41" i="12"/>
  <c r="DH46" i="12"/>
  <c r="DL46" i="12" s="1"/>
  <c r="DL50" i="12"/>
  <c r="AM50" i="12"/>
  <c r="AM46" i="12" s="1"/>
  <c r="W59" i="12"/>
  <c r="W58" i="12" s="1"/>
  <c r="U58" i="12"/>
  <c r="U50" i="12" s="1"/>
  <c r="U46" i="12" s="1"/>
  <c r="W30" i="13" l="1"/>
  <c r="W40" i="13" s="1"/>
  <c r="BN30" i="13"/>
  <c r="BN40" i="13" s="1"/>
  <c r="CT40" i="13"/>
  <c r="BS49" i="13"/>
  <c r="DS51" i="13"/>
  <c r="DS49" i="13" s="1"/>
  <c r="BN45" i="13"/>
  <c r="BS47" i="13"/>
  <c r="BN26" i="13"/>
  <c r="BS21" i="13"/>
  <c r="W50" i="12"/>
  <c r="W46" i="12" s="1"/>
  <c r="BS45" i="13" l="1"/>
  <c r="DS47" i="13"/>
  <c r="DS45" i="13" s="1"/>
  <c r="BS26" i="13"/>
  <c r="DS21" i="13"/>
  <c r="DS26" i="13" s="1"/>
  <c r="BS40" i="13"/>
  <c r="DS30" i="13"/>
  <c r="DS40" i="13" s="1"/>
  <c r="CE41" i="12" l="1"/>
  <c r="CK41" i="12"/>
</calcChain>
</file>

<file path=xl/sharedStrings.xml><?xml version="1.0" encoding="utf-8"?>
<sst xmlns="http://schemas.openxmlformats.org/spreadsheetml/2006/main" count="692" uniqueCount="347">
  <si>
    <t>BALANCE</t>
  </si>
  <si>
    <t>หน่วย  :  หน่วยกายภาพ</t>
  </si>
  <si>
    <t>unit  :  physical  unit</t>
  </si>
  <si>
    <t>ประเภท</t>
  </si>
  <si>
    <t>ถ่านหิน</t>
  </si>
  <si>
    <t>ไฟฟ้า</t>
  </si>
  <si>
    <t>รวม</t>
  </si>
  <si>
    <t>รวมทั้งสิ้น</t>
  </si>
  <si>
    <t>TYPE</t>
  </si>
  <si>
    <t>COAL &amp; ITS PRODUCTS</t>
  </si>
  <si>
    <t>ELECTRICITY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</si>
  <si>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</si>
  <si>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</si>
  <si>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</si>
  <si>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</si>
  <si>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</si>
  <si>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</si>
  <si>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</si>
  <si>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</si>
  <si>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</si>
  <si>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</si>
  <si>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</si>
  <si>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</si>
  <si>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</si>
  <si>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</si>
  <si>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</si>
  <si>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</si>
  <si>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</si>
  <si>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</si>
  <si>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</si>
  <si>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</si>
  <si>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</si>
  <si>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</si>
  <si>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</si>
  <si>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</si>
  <si>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</si>
  <si>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</si>
  <si>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</si>
  <si>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</si>
  <si>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</si>
  <si>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</si>
  <si>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</si>
  <si>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</si>
  <si>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</si>
  <si>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</si>
  <si>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</si>
  <si>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</si>
  <si>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</si>
  <si>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</si>
  <si>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</si>
  <si>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</si>
  <si>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</si>
  <si>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</si>
  <si>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</si>
  <si>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</si>
  <si>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</si>
  <si>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</si>
  <si>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</si>
  <si>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</si>
  <si>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</si>
  <si>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</si>
  <si>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</si>
  <si>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</si>
  <si>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</si>
  <si>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</si>
  <si>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</si>
  <si>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</si>
  <si>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</si>
  <si>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</si>
  <si>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</si>
  <si>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</si>
  <si>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</si>
  <si>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</si>
  <si>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</si>
  <si>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</si>
  <si>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</si>
  <si>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</si>
  <si>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</si>
  <si>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</si>
  <si>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</si>
  <si>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</si>
  <si>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</si>
  <si>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(33)</t>
  </si>
  <si>
    <t>(34)</t>
  </si>
  <si>
    <t>หน่วย</t>
  </si>
  <si>
    <t>พันตัน</t>
  </si>
  <si>
    <t>ล้านลิตร</t>
  </si>
  <si>
    <t>ล้านลูกบาศก์ฟุต</t>
  </si>
  <si>
    <t>unit</t>
  </si>
  <si>
    <t>thousand tons</t>
  </si>
  <si>
    <t>million litres</t>
  </si>
  <si>
    <t>MMscf.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</si>
  <si>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</si>
  <si>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</si>
  <si>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</si>
  <si>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</si>
  <si>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</si>
  <si>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</si>
  <si>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</si>
  <si>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</si>
  <si>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</si>
  <si>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</si>
  <si>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</si>
  <si>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</si>
  <si>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</si>
  <si>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</si>
  <si>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</si>
  <si>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</si>
  <si>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</si>
  <si>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</si>
  <si>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</si>
  <si>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</si>
  <si>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</si>
  <si>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</si>
  <si>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</si>
  <si>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</si>
  <si>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</si>
  <si>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</si>
  <si>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</si>
  <si>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</si>
  <si>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</si>
  <si>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</si>
  <si>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</si>
  <si>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</si>
  <si>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</si>
  <si>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</si>
  <si>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</si>
  <si>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</si>
  <si>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</si>
  <si>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</si>
  <si>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</si>
  <si>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</si>
  <si>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</si>
  <si>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</si>
  <si>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</si>
  <si>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</si>
  <si>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</si>
  <si>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</si>
  <si>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</si>
  <si>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</si>
  <si>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</si>
  <si>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</si>
  <si>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</si>
  <si>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</si>
  <si>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</si>
  <si>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</si>
  <si>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</si>
  <si>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</si>
  <si>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GJ</t>
  </si>
  <si>
    <t>จิกะจูล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</si>
  <si>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</si>
  <si>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</si>
  <si>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</si>
  <si>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</si>
  <si>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</si>
  <si>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</si>
  <si>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</si>
  <si>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</si>
  <si>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</si>
  <si>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</si>
  <si>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</si>
  <si>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</si>
  <si>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</si>
  <si>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</si>
  <si>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</si>
  <si>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รวมน้ำมันสำเร็จรูปทั้งหมด</t>
  </si>
  <si>
    <t>รวมเชื้อเพลิงชีวภาพทั้งหมด</t>
  </si>
  <si>
    <t>TOTAL COAL &amp; ITS PRODUCTS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</si>
  <si>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</si>
  <si>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</si>
  <si>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</si>
  <si>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</si>
  <si>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</si>
  <si>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</si>
  <si>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</si>
  <si>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</si>
  <si>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</si>
  <si>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</si>
  <si>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</si>
  <si>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</si>
  <si>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</si>
  <si>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</si>
  <si>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</si>
  <si>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ลูกบาศ์กเมตร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</si>
  <si>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</si>
  <si>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</si>
  <si>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</si>
  <si>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</si>
  <si>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</si>
  <si>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</si>
  <si>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</si>
  <si>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</si>
  <si>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</si>
  <si>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Gwh</t>
  </si>
  <si>
    <t>ล้านกิโลวัตต์ชั่วโมง</t>
  </si>
  <si>
    <t>ค่าการแปลงหน่วย</t>
  </si>
  <si>
    <t>ทั้งหมด</t>
  </si>
  <si>
    <t>BIOMASS</t>
  </si>
  <si>
    <t>SOLID</t>
  </si>
  <si>
    <t>TOTAL</t>
  </si>
  <si>
    <t>TRADITONAL</t>
  </si>
  <si>
    <t>RENEWABLE</t>
  </si>
  <si>
    <t>ENERGY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</si>
  <si>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</si>
  <si>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</si>
  <si>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</si>
  <si>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</si>
  <si>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</si>
  <si>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</si>
  <si>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</si>
  <si>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</si>
  <si>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</si>
  <si>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</si>
  <si>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</si>
  <si>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</si>
  <si>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</si>
  <si>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</si>
  <si>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</si>
  <si>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3/  รวมน้ำมันอากาศยาน</t>
  </si>
  <si>
    <t>4/  ประกอบด้วยดีเซลหมุนเร็วพื้นฐาน ดีเซลหมุนเร็วธรรมดา และดีเซลหมุนเร็วประมงชายฝั่ง</t>
  </si>
  <si>
    <t xml:space="preserve">Notes  :  </t>
  </si>
  <si>
    <t>1/  Data shown as "0" means figure is less than 0.5.</t>
  </si>
  <si>
    <t>3/  Including aviation gasoline.</t>
  </si>
  <si>
    <t>4/  Including HSD Base, HSD B2, and HSD Coast.</t>
  </si>
  <si>
    <t>(54)</t>
  </si>
  <si>
    <t>15/  รวมการใช้พลังงานไฟฟ้าชั่วคราว</t>
  </si>
  <si>
    <t>5/ ประกอบด้วย น้ำมันกึ่งสำเร็จรูป</t>
  </si>
  <si>
    <t>6/  ข้อมูลการผลิตภายในประเทศควรพิจารณาประกอบกับข้อมูลในรายงานพลังงานทดแทนของประเทศไทย</t>
  </si>
  <si>
    <t>7/  ปรับปรุงข้อมูลจากรายงานการสำรวจการใช้พลังงานจำแนกตามสาขาเศรษฐกิจปี 2549</t>
  </si>
  <si>
    <t>8/  ไม่รวมเอทานอลที่ใช้ในภาคอุตสาหกรรม</t>
  </si>
  <si>
    <t>9/  ไม่รวมไบโอดีเซลชุมชน</t>
  </si>
  <si>
    <t>10/  การนำเข้าก๊าซธรรมชาติเหลว</t>
  </si>
  <si>
    <t xml:space="preserve">11/  รวมการนำเข้าโพรเพน และบิวเทน </t>
  </si>
  <si>
    <t>12/  รวมเบนซินพื้นฐาน</t>
  </si>
  <si>
    <t>13/  ประกอบด้วยพลังงานความร้อนใต้พิภพ  พลังงานแสงอาทิตย์  และพลังงานลม</t>
  </si>
  <si>
    <t>14/  ประกอบด้วยผู้ผลิตไฟฟ้าเอกชนรายเล็กและผู้ผลิตไฟฟ้าพลังงานหมุนเวียนขนาดเล็กมาก</t>
  </si>
  <si>
    <t>6/  Domestic production should be considered by using the information from Thailand Alternative Energy Situation Report.</t>
  </si>
  <si>
    <t>7/  Revised from Energy Consumption Survey by Economic Sector 2006.</t>
  </si>
  <si>
    <t>9/  Excluding Biodiesel Community.</t>
  </si>
  <si>
    <t>10/ Liquid natural gas (LNG) imporst.</t>
  </si>
  <si>
    <t>11/  Including propane and butane imported.</t>
  </si>
  <si>
    <t>13/  Including geothermal, solar cell, and wind turbine.</t>
  </si>
  <si>
    <t>14/  Including cogeneration from small power produces and very small power produces.</t>
  </si>
  <si>
    <t>15/  Including Temporary customers.</t>
  </si>
  <si>
    <t>8/  Excluding ethanol consumption in manufucturing sector.</t>
  </si>
  <si>
    <t>12/  Including base gasoline.</t>
  </si>
  <si>
    <t>5/  Including feedstocks.</t>
  </si>
  <si>
    <t>เบนซิน</t>
  </si>
  <si>
    <t>แก๊สโซออล์</t>
  </si>
  <si>
    <t>GASOHOL</t>
  </si>
  <si>
    <t>GASOLINE</t>
  </si>
  <si>
    <t>ออกเทน 87 และ 91</t>
  </si>
  <si>
    <t>RON 87 &amp; 91</t>
  </si>
  <si>
    <t>POWER PLANTS (ON GRID)</t>
  </si>
  <si>
    <t>TRADITIONAL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</si>
  <si>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</si>
  <si>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</si>
  <si>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</si>
  <si>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</si>
  <si>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</si>
  <si>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</si>
  <si>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>m</t>
    </r>
    <r>
      <rPr>
        <b/>
        <vertAlign val="superscript"/>
        <sz val="12"/>
        <rFont val="TH SarabunPSK"/>
        <family val="2"/>
      </rPr>
      <t>3</t>
    </r>
  </si>
  <si>
    <t xml:space="preserve">TOTAL 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</si>
  <si>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</si>
  <si>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</si>
  <si>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</si>
  <si>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</si>
  <si>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</si>
  <si>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</si>
  <si>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</si>
  <si>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</si>
  <si>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</si>
  <si>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</si>
  <si>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</si>
  <si>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(57)</t>
  </si>
  <si>
    <t>น้ำมันดีเซลหมุนช้า</t>
  </si>
  <si>
    <t>LSD</t>
  </si>
  <si>
    <t>รวมผลิตภัณฑ์ปิโตรเลียม</t>
  </si>
  <si>
    <t>จากแหล่งผลิต</t>
  </si>
  <si>
    <t>จากนำเข้า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</si>
  <si>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</si>
  <si>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</si>
  <si>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</si>
  <si>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</si>
  <si>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</si>
  <si>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</si>
  <si>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</si>
  <si>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๕๗     รายงานดุลยภาพพลังงานของประเทศไทยปี ๒๕๕๘</t>
  </si>
  <si>
    <t>ENERGY BALANCE OF THAILAND 2015     57</t>
  </si>
  <si>
    <t>ฟอสซิล</t>
  </si>
  <si>
    <t>Fossil fuels</t>
  </si>
  <si>
    <t>อี 20 ออกเทน 95</t>
  </si>
  <si>
    <t>E 20 RON 95</t>
  </si>
  <si>
    <t>อี 85</t>
  </si>
  <si>
    <t>E 85</t>
  </si>
  <si>
    <t>OTHER</t>
  </si>
  <si>
    <t>วัสดุเหลือใช้จากการเกษตร</t>
  </si>
  <si>
    <t>AGRICULTURAL WASTE</t>
  </si>
  <si>
    <t>วัสดุเหลือทางการเกษตร</t>
  </si>
  <si>
    <t>พลังงานอื่น ๆ</t>
  </si>
  <si>
    <t>ก๊าซเหลือใช้จากกระบวนการผลิต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</si>
  <si>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</si>
  <si>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</si>
  <si>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</si>
  <si>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</si>
  <si>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</si>
  <si>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</si>
  <si>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</si>
  <si>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ENCINE</t>
  </si>
  <si>
    <r>
      <t>ตารางบัญชีพลังงานของประเทศไทยเดือนมกราคม ๒๕๕๙</t>
    </r>
    <r>
      <rPr>
        <b/>
        <vertAlign val="superscript"/>
        <sz val="18"/>
        <rFont val="TH SarabunPSK"/>
        <family val="2"/>
      </rPr>
      <t>1/</t>
    </r>
  </si>
  <si>
    <r>
      <t>TABLE THAILAND ENERGY COMMODITY ACCOUNT JAN 2016</t>
    </r>
    <r>
      <rPr>
        <b/>
        <vertAlign val="superscript"/>
        <sz val="18"/>
        <rFont val="TH SarabunPSK"/>
        <family val="2"/>
      </rPr>
      <t>1/</t>
    </r>
  </si>
  <si>
    <r>
      <t>พลังน้ำขนาดใหญ่</t>
    </r>
    <r>
      <rPr>
        <b/>
        <vertAlign val="superscript"/>
        <sz val="12"/>
        <rFont val="TH SarabunPSK"/>
        <family val="2"/>
      </rPr>
      <t>7/</t>
    </r>
  </si>
  <si>
    <r>
      <t>LARGE HYDRO POWER</t>
    </r>
    <r>
      <rPr>
        <b/>
        <vertAlign val="superscript"/>
        <sz val="12"/>
        <rFont val="TH SarabunPSK"/>
        <family val="2"/>
      </rPr>
      <t>7/</t>
    </r>
  </si>
  <si>
    <t>9/  Excluding biodiesel community.</t>
  </si>
  <si>
    <t>10/ Liquid natural gas (LNG) import.</t>
  </si>
  <si>
    <t>11/  Including propane and butane import.</t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</si>
  <si>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</si>
  <si>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</si>
  <si>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>ตารางดุลยภาพพลังงานของประเทศไทยเดือนมกราคม ๒๕๕๙</t>
    </r>
    <r>
      <rPr>
        <b/>
        <vertAlign val="superscript"/>
        <sz val="18"/>
        <rFont val="TH SarabunPSK"/>
        <family val="2"/>
      </rPr>
      <t>1/</t>
    </r>
  </si>
  <si>
    <r>
      <t>TABLE THAILAND ENERGY BALANCE JAN 2016</t>
    </r>
    <r>
      <rPr>
        <b/>
        <vertAlign val="superscript"/>
        <sz val="18"/>
        <rFont val="TH SarabunPSK"/>
        <family val="2"/>
      </rPr>
      <t>1/</t>
    </r>
  </si>
  <si>
    <r>
      <t>น้ำมันเครื่องบิน</t>
    </r>
    <r>
      <rPr>
        <b/>
        <vertAlign val="superscript"/>
        <sz val="12"/>
        <rFont val="TH SarabunPSK"/>
        <family val="2"/>
      </rPr>
      <t>2/</t>
    </r>
  </si>
  <si>
    <r>
      <t>JET FUEL</t>
    </r>
    <r>
      <rPr>
        <b/>
        <vertAlign val="superscript"/>
        <sz val="12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</si>
  <si>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2"/>
        <rFont val="TH SarabunPSK"/>
        <family val="2"/>
      </rPr>
      <t>3/</t>
    </r>
  </si>
  <si>
    <r>
      <t>HSD</t>
    </r>
    <r>
      <rPr>
        <b/>
        <vertAlign val="superscript"/>
        <sz val="12"/>
        <rFont val="TH SarabunPSK"/>
        <family val="2"/>
      </rPr>
      <t>3/</t>
    </r>
  </si>
  <si>
    <r>
      <t>อื่น ๆ</t>
    </r>
    <r>
      <rPr>
        <b/>
        <vertAlign val="superscript"/>
        <sz val="12"/>
        <rFont val="TH SarabunPSK"/>
        <family val="2"/>
      </rPr>
      <t>4/</t>
    </r>
  </si>
  <si>
    <r>
      <t>OTHER</t>
    </r>
    <r>
      <rPr>
        <b/>
        <vertAlign val="superscript"/>
        <sz val="12"/>
        <rFont val="TH SarabunPSK"/>
        <family val="2"/>
      </rPr>
      <t>4/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</si>
  <si>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</si>
  <si>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</si>
  <si>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</si>
  <si>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</si>
  <si>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2/  รวมน้ำมันอากาศยาน</t>
  </si>
  <si>
    <t>4/ ประกอบด้วย ยางมะตอย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</si>
  <si>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</si>
  <si>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r>
      <t>พลังน้ำขนาดเล็ก</t>
    </r>
    <r>
      <rPr>
        <b/>
        <vertAlign val="superscript"/>
        <sz val="12"/>
        <rFont val="TH SarabunPSK"/>
        <family val="2"/>
      </rPr>
      <t>6/</t>
    </r>
  </si>
  <si>
    <r>
      <t>SMALL HYDRO POWER</t>
    </r>
    <r>
      <rPr>
        <b/>
        <vertAlign val="superscript"/>
        <sz val="12"/>
        <rFont val="TH SarabunPSK"/>
        <family val="2"/>
      </rPr>
      <t>6/</t>
    </r>
  </si>
  <si>
    <t>3/  ประกอบด้วยดีเซลหมุนเร็วพื้นฐาน และดีเซลหมุนเร็วธรรมดา</t>
  </si>
  <si>
    <t>6/  กำลังการผลิต ≤ 12 เมกะวัตต์ และโรงไฟฟ้าพลังน้ำท้ายเขื่อน</t>
  </si>
  <si>
    <t>7/  กำลังการผลิต &gt; 12 เมกะวัตต์ และพลังน้ำลำตะคอง</t>
  </si>
  <si>
    <t>14/  รวมการใช้พลังงานไฟฟ้านอกระบบ</t>
  </si>
  <si>
    <t>2/  Including aviation gasoline.</t>
  </si>
  <si>
    <t>4/  Including asphalt.</t>
  </si>
  <si>
    <t>5/  Domestic production should be considered by using the information from Thailand Alternative Energy Situation Report.</t>
  </si>
  <si>
    <t>15/  Including temporary customers.</t>
  </si>
  <si>
    <t>14/  Including off grid power generation.</t>
  </si>
  <si>
    <t>3/  Including Base HSD and HSD B2.</t>
  </si>
  <si>
    <t>6/  Including hydro power plant ≤ 12 MW &amp; hydro power plant using the water downstream.</t>
  </si>
  <si>
    <t>7/  Including hydro power plant &gt; 12 MW &amp; hydro power plant (Lamtakong Dam).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</si>
</sst>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5" formatCode="#,##0_ ;\-#,##0\ "/>
  </numFmts>
  <fonts count="21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b/>
      <sz val="16"/>
      <name val="TH SarabunPSK"/>
      <family val="2"/>
    </font>
    <font>
      <b/>
      <sz val="14"/>
      <color rgb="FFFF0000"/>
      <name val="TH SarabunPSK"/>
      <family val="2"/>
    </font>
    <font>
      <sz val="12"/>
      <color theme="0"/>
      <name val="TH SarabunPSK"/>
      <family val="2"/>
    </font>
    <font>
      <b/>
      <sz val="12"/>
      <color theme="0"/>
      <name val="TH SarabunPSK"/>
      <family val="2"/>
    </font>
    <font>
      <b/>
      <sz val="20"/>
      <color rgb="FFFF0000"/>
      <name val="TH SarabunPSK"/>
      <family val="2"/>
    </font>
    <font>
      <sz val="16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</fills>
  <borders count="338">
    <border>
      <left/>
      <right/>
      <top/>
      <bottom/>
      <diagonal/>
    </border>
    <border>
      <left/>
      <right/>
      <top style="thin">
        <color theme="8" tint="0.39994506668294322"/>
      </top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double">
        <color theme="7" tint="0.3999450666829432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39994506668294322"/>
      </left>
      <right style="thin">
        <color theme="5" tint="0.79998168889431442"/>
      </right>
      <top style="thin">
        <color theme="5" tint="0.7999816888943144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3999450666829432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34998626667073579"/>
      </bottom>
      <diagonal/>
    </border>
    <border>
      <left/>
      <right/>
      <top style="thin">
        <color theme="0" tint="-0.14996795556505021"/>
      </top>
      <bottom style="double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34998626667073579"/>
      </bottom>
      <diagonal/>
    </border>
    <border>
      <left style="thin">
        <color theme="6" tint="0.79998168889431442"/>
      </left>
      <right/>
      <top style="thin">
        <color theme="6" tint="0.79998168889431442"/>
      </top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/>
      <top style="thin">
        <color theme="6" tint="0.79998168889431442"/>
      </top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 style="thin">
        <color theme="6" tint="-0.24994659260841701"/>
      </left>
      <right/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-0.24994659260841701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double">
        <color theme="6" tint="-0.24994659260841701"/>
      </bottom>
      <diagonal/>
    </border>
    <border>
      <left style="thin">
        <color theme="6" tint="0.79998168889431442"/>
      </left>
      <right/>
      <top style="thin">
        <color theme="6" tint="0.79998168889431442"/>
      </top>
      <bottom style="double">
        <color theme="6" tint="-0.24994659260841701"/>
      </bottom>
      <diagonal/>
    </border>
    <border>
      <left/>
      <right/>
      <top style="thin">
        <color theme="6" tint="0.79998168889431442"/>
      </top>
      <bottom style="double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0.79998168889431442"/>
      </top>
      <bottom style="double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0.79998168889431442"/>
      </top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0.79998168889431442"/>
      </top>
      <bottom/>
      <diagonal/>
    </border>
    <border>
      <left style="thin">
        <color theme="6" tint="-0.24994659260841701"/>
      </left>
      <right style="thin">
        <color theme="6" tint="0.79998168889431442"/>
      </right>
      <top/>
      <bottom/>
      <diagonal/>
    </border>
    <border>
      <left style="thin">
        <color theme="6" tint="-0.24994659260841701"/>
      </left>
      <right style="thin">
        <color theme="6" tint="0.79998168889431442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0.79998168889431442"/>
      </top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double">
        <color theme="7" tint="0.3999450666829432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499984740745262"/>
      </bottom>
      <diagonal/>
    </border>
    <border>
      <left/>
      <right/>
      <top style="thin">
        <color rgb="FFFFFFCC"/>
      </top>
      <bottom style="double">
        <color theme="2" tint="-0.499984740745262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499984740745262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79998168889431442"/>
      </left>
      <right/>
      <top style="thin">
        <color theme="8" tint="0.39994506668294322"/>
      </top>
      <bottom/>
      <diagonal/>
    </border>
    <border>
      <left/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7" tint="0.79998168889431442"/>
      </top>
      <bottom/>
      <diagonal/>
    </border>
    <border>
      <left style="thin">
        <color theme="7" tint="0.79998168889431442"/>
      </left>
      <right/>
      <top/>
      <bottom style="thin">
        <color theme="7" tint="0.39994506668294322"/>
      </bottom>
      <diagonal/>
    </border>
    <border>
      <left/>
      <right/>
      <top/>
      <bottom style="thin">
        <color theme="7" tint="0.39994506668294322"/>
      </bottom>
      <diagonal/>
    </border>
    <border>
      <left/>
      <right style="thin">
        <color theme="5" tint="0.39994506668294322"/>
      </right>
      <top style="thin">
        <color theme="5" tint="0.79998168889431442"/>
      </top>
      <bottom/>
      <diagonal/>
    </border>
    <border>
      <left/>
      <right style="thin">
        <color theme="5" tint="0.39994506668294322"/>
      </right>
      <top/>
      <bottom/>
      <diagonal/>
    </border>
    <border>
      <left/>
      <right style="thin">
        <color theme="5" tint="0.39994506668294322"/>
      </right>
      <top/>
      <bottom style="thin">
        <color theme="5" tint="0.7999816888943144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6" tint="0.79995117038483843"/>
      </left>
      <right/>
      <top style="thin">
        <color theme="6" tint="0.79995117038483843"/>
      </top>
      <bottom/>
      <diagonal/>
    </border>
    <border>
      <left/>
      <right/>
      <top style="thin">
        <color theme="6" tint="0.79995117038483843"/>
      </top>
      <bottom/>
      <diagonal/>
    </border>
    <border>
      <left style="thin">
        <color theme="6" tint="-0.24994659260841701"/>
      </left>
      <right/>
      <top style="thin">
        <color theme="6" tint="0.79995117038483843"/>
      </top>
      <bottom/>
      <diagonal/>
    </border>
    <border>
      <left/>
      <right style="thin">
        <color theme="6" tint="-0.24994659260841701"/>
      </right>
      <top style="thin">
        <color theme="6" tint="0.79995117038483843"/>
      </top>
      <bottom/>
      <diagonal/>
    </border>
    <border>
      <left style="thin">
        <color theme="6" tint="0.79995117038483843"/>
      </left>
      <right/>
      <top/>
      <bottom/>
      <diagonal/>
    </border>
    <border>
      <left style="thin">
        <color theme="6" tint="0.79995117038483843"/>
      </left>
      <right/>
      <top/>
      <bottom style="thin">
        <color theme="6" tint="0.79995117038483843"/>
      </bottom>
      <diagonal/>
    </border>
    <border>
      <left/>
      <right/>
      <top/>
      <bottom style="thin">
        <color theme="6" tint="0.79995117038483843"/>
      </bottom>
      <diagonal/>
    </border>
    <border>
      <left style="thin">
        <color theme="6" tint="-0.24994659260841701"/>
      </left>
      <right/>
      <top/>
      <bottom style="thin">
        <color theme="6" tint="0.79995117038483843"/>
      </bottom>
      <diagonal/>
    </border>
    <border>
      <left/>
      <right style="thin">
        <color theme="6" tint="-0.24994659260841701"/>
      </right>
      <top/>
      <bottom style="thin">
        <color theme="6" tint="0.79995117038483843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0.79995117038483843"/>
      </top>
      <bottom/>
      <diagonal/>
    </border>
    <border>
      <left/>
      <right style="thin">
        <color theme="6" tint="0.79995117038483843"/>
      </right>
      <top style="thin">
        <color theme="6" tint="0.79995117038483843"/>
      </top>
      <bottom/>
      <diagonal/>
    </border>
    <border>
      <left/>
      <right style="thin">
        <color theme="6" tint="0.79995117038483843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5117038483843"/>
      </bottom>
      <diagonal/>
    </border>
    <border>
      <left/>
      <right style="thin">
        <color theme="6" tint="0.79995117038483843"/>
      </right>
      <top/>
      <bottom style="thin">
        <color theme="6" tint="0.79995117038483843"/>
      </bottom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8168889431442"/>
      </right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 style="thin">
        <color theme="8" tint="0.79995117038483843"/>
      </left>
      <right/>
      <top style="thin">
        <color theme="8" tint="0.79995117038483843"/>
      </top>
      <bottom/>
      <diagonal/>
    </border>
    <border>
      <left/>
      <right/>
      <top style="thin">
        <color theme="8" tint="0.79995117038483843"/>
      </top>
      <bottom/>
      <diagonal/>
    </border>
    <border>
      <left style="thin">
        <color theme="8" tint="0.39994506668294322"/>
      </left>
      <right style="thin">
        <color theme="8" tint="0.79995117038483843"/>
      </right>
      <top style="thin">
        <color theme="8" tint="0.79995117038483843"/>
      </top>
      <bottom/>
      <diagonal/>
    </border>
    <border>
      <left style="thin">
        <color theme="8" tint="0.79995117038483843"/>
      </left>
      <right/>
      <top/>
      <bottom/>
      <diagonal/>
    </border>
    <border>
      <left style="thin">
        <color theme="8" tint="0.39994506668294322"/>
      </left>
      <right style="thin">
        <color theme="8" tint="0.79995117038483843"/>
      </right>
      <top/>
      <bottom/>
      <diagonal/>
    </border>
    <border>
      <left style="thin">
        <color theme="8" tint="0.79995117038483843"/>
      </left>
      <right/>
      <top/>
      <bottom style="thin">
        <color theme="8" tint="0.79995117038483843"/>
      </bottom>
      <diagonal/>
    </border>
    <border>
      <left/>
      <right/>
      <top/>
      <bottom style="thin">
        <color theme="8" tint="0.79995117038483843"/>
      </bottom>
      <diagonal/>
    </border>
    <border>
      <left style="thin">
        <color theme="8" tint="0.39994506668294322"/>
      </left>
      <right style="thin">
        <color theme="8" tint="0.79995117038483843"/>
      </right>
      <top/>
      <bottom style="thin">
        <color theme="8" tint="0.79995117038483843"/>
      </bottom>
      <diagonal/>
    </border>
    <border>
      <left style="thin">
        <color theme="2" tint="-9.9917600024414813E-2"/>
      </left>
      <right/>
      <top style="thin">
        <color theme="2" tint="-9.9917600024414813E-2"/>
      </top>
      <bottom/>
      <diagonal/>
    </border>
    <border>
      <left/>
      <right/>
      <top style="thin">
        <color theme="2" tint="-9.9917600024414813E-2"/>
      </top>
      <bottom/>
      <diagonal/>
    </border>
    <border>
      <left/>
      <right style="thin">
        <color theme="2" tint="-9.9917600024414813E-2"/>
      </right>
      <top style="thin">
        <color theme="2" tint="-9.9917600024414813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/>
      <bottom style="thin">
        <color theme="2" tint="-9.9917600024414813E-2"/>
      </bottom>
      <diagonal/>
    </border>
    <border>
      <left/>
      <right/>
      <top/>
      <bottom style="thin">
        <color theme="2" tint="-9.9917600024414813E-2"/>
      </bottom>
      <diagonal/>
    </border>
    <border>
      <left/>
      <right style="thin">
        <color theme="2" tint="-9.9917600024414813E-2"/>
      </right>
      <top/>
      <bottom style="thin">
        <color theme="2" tint="-9.9917600024414813E-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6" tint="0.79998168889431442"/>
      </left>
      <right/>
      <top style="thin">
        <color theme="6" tint="0.79998168889431442"/>
      </top>
      <bottom/>
      <diagonal/>
    </border>
    <border>
      <left/>
      <right/>
      <top style="thin">
        <color theme="6" tint="0.79998168889431442"/>
      </top>
      <bottom/>
      <diagonal/>
    </border>
    <border>
      <left/>
      <right style="thin">
        <color theme="6" tint="-0.24994659260841701"/>
      </right>
      <top style="thin">
        <color theme="6" tint="0.79998168889431442"/>
      </top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6" tint="0.79998168889431442"/>
      </left>
      <right/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6" tint="0.79998168889431442"/>
      </right>
      <top/>
      <bottom style="thin">
        <color theme="6" tint="0.7999816888943144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/>
      <right style="thin">
        <color theme="6" tint="0.79998168889431442"/>
      </right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0.79998168889431442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8" tint="0.39994506668294322"/>
      </right>
      <top/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1256">
    <xf numFmtId="0" fontId="0" fillId="0" borderId="0" xfId="0"/>
    <xf numFmtId="0" fontId="2" fillId="0" borderId="0" xfId="0" applyFont="1" applyFill="1" applyBorder="1" applyAlignment="1"/>
    <xf numFmtId="0" fontId="2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/>
    <xf numFmtId="0" fontId="2" fillId="2" borderId="10" xfId="0" applyFont="1" applyFill="1" applyBorder="1" applyAlignment="1"/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2" fillId="2" borderId="11" xfId="0" applyFont="1" applyFill="1" applyBorder="1" applyAlignment="1"/>
    <xf numFmtId="0" fontId="8" fillId="0" borderId="0" xfId="0" applyFont="1" applyFill="1" applyBorder="1" applyAlignment="1"/>
    <xf numFmtId="0" fontId="8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textRotation="90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/>
    </xf>
    <xf numFmtId="0" fontId="5" fillId="0" borderId="0" xfId="1" quotePrefix="1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1" quotePrefix="1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2" fillId="6" borderId="35" xfId="0" applyFont="1" applyFill="1" applyBorder="1" applyAlignment="1"/>
    <xf numFmtId="0" fontId="2" fillId="6" borderId="36" xfId="0" applyFont="1" applyFill="1" applyBorder="1" applyAlignment="1"/>
    <xf numFmtId="0" fontId="2" fillId="6" borderId="34" xfId="0" applyFont="1" applyFill="1" applyBorder="1" applyAlignment="1"/>
    <xf numFmtId="0" fontId="6" fillId="6" borderId="36" xfId="0" applyFont="1" applyFill="1" applyBorder="1" applyAlignment="1">
      <alignment horizontal="right"/>
    </xf>
    <xf numFmtId="0" fontId="2" fillId="6" borderId="33" xfId="0" applyFont="1" applyFill="1" applyBorder="1" applyAlignment="1"/>
    <xf numFmtId="0" fontId="5" fillId="6" borderId="54" xfId="1" quotePrefix="1" applyNumberFormat="1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vertical="center"/>
    </xf>
    <xf numFmtId="0" fontId="2" fillId="6" borderId="36" xfId="0" applyFont="1" applyFill="1" applyBorder="1" applyAlignment="1">
      <alignment vertical="center"/>
    </xf>
    <xf numFmtId="0" fontId="2" fillId="6" borderId="33" xfId="0" applyFont="1" applyFill="1" applyBorder="1" applyAlignment="1">
      <alignment vertical="center"/>
    </xf>
    <xf numFmtId="0" fontId="2" fillId="6" borderId="35" xfId="0" applyFont="1" applyFill="1" applyBorder="1" applyAlignment="1">
      <alignment vertical="center"/>
    </xf>
    <xf numFmtId="0" fontId="2" fillId="6" borderId="36" xfId="0" applyFont="1" applyFill="1" applyBorder="1" applyAlignment="1">
      <alignment horizontal="right" vertical="center"/>
    </xf>
    <xf numFmtId="0" fontId="3" fillId="0" borderId="46" xfId="0" applyNumberFormat="1" applyFont="1" applyFill="1" applyBorder="1" applyAlignment="1">
      <alignment horizontal="center" vertical="center"/>
    </xf>
    <xf numFmtId="0" fontId="2" fillId="0" borderId="51" xfId="0" applyNumberFormat="1" applyFont="1" applyFill="1" applyBorder="1" applyAlignment="1">
      <alignment horizontal="center" vertical="center"/>
    </xf>
    <xf numFmtId="0" fontId="5" fillId="6" borderId="57" xfId="1" quotePrefix="1" applyNumberFormat="1" applyFont="1" applyFill="1" applyBorder="1" applyAlignment="1">
      <alignment horizontal="center" vertical="center"/>
    </xf>
    <xf numFmtId="0" fontId="2" fillId="7" borderId="62" xfId="0" applyNumberFormat="1" applyFont="1" applyFill="1" applyBorder="1" applyAlignment="1">
      <alignment horizontal="center" vertical="center" wrapText="1"/>
    </xf>
    <xf numFmtId="0" fontId="2" fillId="7" borderId="64" xfId="0" applyNumberFormat="1" applyFont="1" applyFill="1" applyBorder="1" applyAlignment="1">
      <alignment vertical="center" wrapText="1"/>
    </xf>
    <xf numFmtId="0" fontId="2" fillId="7" borderId="68" xfId="0" applyFont="1" applyFill="1" applyBorder="1" applyAlignment="1">
      <alignment vertical="center"/>
    </xf>
    <xf numFmtId="0" fontId="2" fillId="7" borderId="69" xfId="0" applyFont="1" applyFill="1" applyBorder="1" applyAlignment="1">
      <alignment vertical="center"/>
    </xf>
    <xf numFmtId="0" fontId="2" fillId="7" borderId="70" xfId="0" applyFont="1" applyFill="1" applyBorder="1" applyAlignment="1">
      <alignment vertical="center"/>
    </xf>
    <xf numFmtId="0" fontId="2" fillId="8" borderId="68" xfId="0" applyFont="1" applyFill="1" applyBorder="1" applyAlignment="1"/>
    <xf numFmtId="0" fontId="2" fillId="8" borderId="69" xfId="0" applyFont="1" applyFill="1" applyBorder="1" applyAlignment="1"/>
    <xf numFmtId="0" fontId="2" fillId="8" borderId="70" xfId="0" applyFont="1" applyFill="1" applyBorder="1" applyAlignment="1"/>
    <xf numFmtId="0" fontId="2" fillId="8" borderId="62" xfId="0" applyNumberFormat="1" applyFont="1" applyFill="1" applyBorder="1" applyAlignment="1">
      <alignment horizontal="center" wrapText="1"/>
    </xf>
    <xf numFmtId="0" fontId="2" fillId="8" borderId="64" xfId="0" applyNumberFormat="1" applyFont="1" applyFill="1" applyBorder="1" applyAlignment="1">
      <alignment horizontal="center" wrapText="1"/>
    </xf>
    <xf numFmtId="0" fontId="2" fillId="8" borderId="64" xfId="0" applyNumberFormat="1" applyFont="1" applyFill="1" applyBorder="1" applyAlignment="1">
      <alignment wrapText="1"/>
    </xf>
    <xf numFmtId="0" fontId="5" fillId="8" borderId="81" xfId="1" quotePrefix="1" applyNumberFormat="1" applyFont="1" applyFill="1" applyBorder="1" applyAlignment="1">
      <alignment horizontal="center" vertical="center"/>
    </xf>
    <xf numFmtId="0" fontId="2" fillId="4" borderId="97" xfId="0" applyFont="1" applyFill="1" applyBorder="1" applyAlignment="1"/>
    <xf numFmtId="0" fontId="2" fillId="4" borderId="98" xfId="0" applyFont="1" applyFill="1" applyBorder="1" applyAlignment="1"/>
    <xf numFmtId="0" fontId="2" fillId="4" borderId="99" xfId="0" applyFont="1" applyFill="1" applyBorder="1" applyAlignment="1"/>
    <xf numFmtId="0" fontId="5" fillId="4" borderId="125" xfId="1" quotePrefix="1" applyNumberFormat="1" applyFont="1" applyFill="1" applyBorder="1" applyAlignment="1">
      <alignment horizontal="center" vertical="center"/>
    </xf>
    <xf numFmtId="0" fontId="5" fillId="4" borderId="109" xfId="0" applyNumberFormat="1" applyFont="1" applyFill="1" applyBorder="1" applyAlignment="1">
      <alignment horizontal="center"/>
    </xf>
    <xf numFmtId="0" fontId="5" fillId="4" borderId="11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vertical="center"/>
    </xf>
    <xf numFmtId="3" fontId="3" fillId="4" borderId="108" xfId="1" applyNumberFormat="1" applyFont="1" applyFill="1" applyBorder="1" applyAlignment="1">
      <alignment horizontal="right" vertical="center"/>
    </xf>
    <xf numFmtId="0" fontId="5" fillId="6" borderId="52" xfId="0" applyNumberFormat="1" applyFont="1" applyFill="1" applyBorder="1" applyAlignment="1"/>
    <xf numFmtId="0" fontId="5" fillId="6" borderId="54" xfId="0" applyNumberFormat="1" applyFont="1" applyFill="1" applyBorder="1" applyAlignment="1"/>
    <xf numFmtId="3" fontId="2" fillId="6" borderId="56" xfId="1" applyNumberFormat="1" applyFont="1" applyFill="1" applyBorder="1" applyAlignment="1">
      <alignment horizontal="right" vertical="center"/>
    </xf>
    <xf numFmtId="0" fontId="2" fillId="9" borderId="130" xfId="0" applyFont="1" applyFill="1" applyBorder="1" applyAlignment="1">
      <alignment vertical="center"/>
    </xf>
    <xf numFmtId="0" fontId="2" fillId="9" borderId="131" xfId="0" applyFont="1" applyFill="1" applyBorder="1" applyAlignment="1">
      <alignment vertical="center"/>
    </xf>
    <xf numFmtId="0" fontId="2" fillId="9" borderId="132" xfId="0" applyFont="1" applyFill="1" applyBorder="1" applyAlignment="1">
      <alignment vertical="center"/>
    </xf>
    <xf numFmtId="0" fontId="2" fillId="9" borderId="156" xfId="0" applyNumberFormat="1" applyFont="1" applyFill="1" applyBorder="1" applyAlignment="1">
      <alignment vertical="center" wrapText="1"/>
    </xf>
    <xf numFmtId="0" fontId="2" fillId="9" borderId="157" xfId="0" applyNumberFormat="1" applyFont="1" applyFill="1" applyBorder="1" applyAlignment="1">
      <alignment horizontal="center" vertical="center" wrapText="1"/>
    </xf>
    <xf numFmtId="0" fontId="2" fillId="9" borderId="157" xfId="0" applyNumberFormat="1" applyFont="1" applyFill="1" applyBorder="1" applyAlignment="1">
      <alignment vertical="center" wrapText="1"/>
    </xf>
    <xf numFmtId="0" fontId="2" fillId="9" borderId="158" xfId="0" applyNumberFormat="1" applyFont="1" applyFill="1" applyBorder="1" applyAlignment="1">
      <alignment vertical="center" wrapText="1"/>
    </xf>
    <xf numFmtId="0" fontId="2" fillId="9" borderId="130" xfId="0" applyFont="1" applyFill="1" applyBorder="1" applyAlignment="1"/>
    <xf numFmtId="0" fontId="2" fillId="9" borderId="131" xfId="0" applyFont="1" applyFill="1" applyBorder="1" applyAlignment="1"/>
    <xf numFmtId="0" fontId="2" fillId="9" borderId="132" xfId="0" applyFont="1" applyFill="1" applyBorder="1" applyAlignment="1"/>
    <xf numFmtId="0" fontId="2" fillId="5" borderId="0" xfId="0" applyFont="1" applyFill="1" applyBorder="1" applyAlignment="1"/>
    <xf numFmtId="0" fontId="2" fillId="5" borderId="0" xfId="0" applyNumberFormat="1" applyFont="1" applyFill="1" applyBorder="1" applyAlignment="1">
      <alignment vertical="center" wrapText="1"/>
    </xf>
    <xf numFmtId="0" fontId="2" fillId="5" borderId="174" xfId="0" applyNumberFormat="1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vertical="center"/>
    </xf>
    <xf numFmtId="0" fontId="2" fillId="5" borderId="177" xfId="0" applyNumberFormat="1" applyFont="1" applyFill="1" applyBorder="1" applyAlignment="1">
      <alignment vertical="center"/>
    </xf>
    <xf numFmtId="0" fontId="2" fillId="5" borderId="179" xfId="0" applyNumberFormat="1" applyFont="1" applyFill="1" applyBorder="1" applyAlignment="1">
      <alignment vertical="center" wrapText="1"/>
    </xf>
    <xf numFmtId="0" fontId="2" fillId="3" borderId="12" xfId="0" applyFont="1" applyFill="1" applyBorder="1" applyAlignment="1"/>
    <xf numFmtId="0" fontId="2" fillId="3" borderId="13" xfId="0" applyFont="1" applyFill="1" applyBorder="1" applyAlignment="1"/>
    <xf numFmtId="0" fontId="2" fillId="3" borderId="185" xfId="0" applyFont="1" applyFill="1" applyBorder="1" applyAlignment="1"/>
    <xf numFmtId="0" fontId="5" fillId="3" borderId="187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85" xfId="0" applyFont="1" applyFill="1" applyBorder="1" applyAlignment="1">
      <alignment vertical="center"/>
    </xf>
    <xf numFmtId="0" fontId="2" fillId="10" borderId="199" xfId="0" applyFont="1" applyFill="1" applyBorder="1" applyAlignment="1">
      <alignment vertical="center"/>
    </xf>
    <xf numFmtId="0" fontId="2" fillId="10" borderId="200" xfId="0" applyFont="1" applyFill="1" applyBorder="1" applyAlignment="1">
      <alignment vertical="center"/>
    </xf>
    <xf numFmtId="0" fontId="2" fillId="10" borderId="201" xfId="0" applyFont="1" applyFill="1" applyBorder="1" applyAlignment="1">
      <alignment vertical="center"/>
    </xf>
    <xf numFmtId="0" fontId="2" fillId="10" borderId="199" xfId="0" applyFont="1" applyFill="1" applyBorder="1" applyAlignment="1"/>
    <xf numFmtId="0" fontId="2" fillId="10" borderId="200" xfId="0" applyFont="1" applyFill="1" applyBorder="1" applyAlignment="1"/>
    <xf numFmtId="0" fontId="2" fillId="10" borderId="201" xfId="0" applyFont="1" applyFill="1" applyBorder="1" applyAlignment="1"/>
    <xf numFmtId="0" fontId="13" fillId="0" borderId="0" xfId="0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Border="1" applyAlignment="1">
      <alignment vertical="center"/>
    </xf>
    <xf numFmtId="0" fontId="5" fillId="9" borderId="149" xfId="0" applyNumberFormat="1" applyFont="1" applyFill="1" applyBorder="1" applyAlignment="1">
      <alignment wrapText="1"/>
    </xf>
    <xf numFmtId="0" fontId="5" fillId="9" borderId="155" xfId="0" applyNumberFormat="1" applyFont="1" applyFill="1" applyBorder="1" applyAlignment="1">
      <alignment horizontal="center" wrapText="1"/>
    </xf>
    <xf numFmtId="0" fontId="5" fillId="9" borderId="155" xfId="0" applyNumberFormat="1" applyFont="1" applyFill="1" applyBorder="1" applyAlignment="1">
      <alignment wrapText="1"/>
    </xf>
    <xf numFmtId="0" fontId="5" fillId="9" borderId="151" xfId="0" applyNumberFormat="1" applyFont="1" applyFill="1" applyBorder="1" applyAlignment="1">
      <alignment wrapText="1"/>
    </xf>
    <xf numFmtId="3" fontId="3" fillId="6" borderId="52" xfId="1" applyNumberFormat="1" applyFont="1" applyFill="1" applyBorder="1" applyAlignment="1">
      <alignment horizontal="right" vertical="center"/>
    </xf>
    <xf numFmtId="0" fontId="5" fillId="4" borderId="121" xfId="1" quotePrefix="1" applyNumberFormat="1" applyFont="1" applyFill="1" applyBorder="1" applyAlignment="1">
      <alignment horizontal="center" vertical="center"/>
    </xf>
    <xf numFmtId="0" fontId="5" fillId="9" borderId="168" xfId="1" quotePrefix="1" applyNumberFormat="1" applyFont="1" applyFill="1" applyBorder="1" applyAlignment="1">
      <alignment horizontal="center" vertical="center"/>
    </xf>
    <xf numFmtId="0" fontId="5" fillId="9" borderId="134" xfId="0" applyNumberFormat="1" applyFont="1" applyFill="1" applyBorder="1" applyAlignment="1">
      <alignment horizontal="center"/>
    </xf>
    <xf numFmtId="0" fontId="5" fillId="9" borderId="139" xfId="0" applyNumberFormat="1" applyFont="1" applyFill="1" applyBorder="1" applyAlignment="1">
      <alignment horizontal="center"/>
    </xf>
    <xf numFmtId="193" fontId="14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" fillId="7" borderId="64" xfId="0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2" fillId="6" borderId="56" xfId="1" applyNumberFormat="1" applyFont="1" applyFill="1" applyBorder="1" applyAlignment="1">
      <alignment horizontal="right"/>
    </xf>
    <xf numFmtId="3" fontId="3" fillId="6" borderId="52" xfId="1" applyNumberFormat="1" applyFont="1" applyFill="1" applyBorder="1" applyAlignment="1">
      <alignment horizontal="right"/>
    </xf>
    <xf numFmtId="3" fontId="3" fillId="9" borderId="163" xfId="1" applyNumberFormat="1" applyFont="1" applyFill="1" applyBorder="1" applyAlignment="1">
      <alignment horizontal="right"/>
    </xf>
    <xf numFmtId="3" fontId="3" fillId="6" borderId="53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48" xfId="0" applyNumberFormat="1" applyFont="1" applyFill="1" applyBorder="1" applyAlignment="1">
      <alignment horizontal="center" vertical="center"/>
    </xf>
    <xf numFmtId="0" fontId="3" fillId="0" borderId="49" xfId="0" applyNumberFormat="1" applyFont="1" applyFill="1" applyBorder="1" applyAlignment="1">
      <alignment horizontal="center" vertical="center"/>
    </xf>
    <xf numFmtId="41" fontId="3" fillId="7" borderId="64" xfId="1" applyNumberFormat="1" applyFont="1" applyFill="1" applyBorder="1" applyAlignment="1">
      <alignment horizontal="right" vertical="center"/>
    </xf>
    <xf numFmtId="0" fontId="3" fillId="0" borderId="50" xfId="0" applyNumberFormat="1" applyFont="1" applyFill="1" applyBorder="1" applyAlignment="1">
      <alignment horizontal="center" vertical="center"/>
    </xf>
    <xf numFmtId="187" fontId="3" fillId="7" borderId="64" xfId="1" applyNumberFormat="1" applyFont="1" applyFill="1" applyBorder="1" applyAlignment="1">
      <alignment horizontal="right" vertical="center"/>
    </xf>
    <xf numFmtId="3" fontId="3" fillId="9" borderId="163" xfId="1" applyNumberFormat="1" applyFont="1" applyFill="1" applyBorder="1" applyAlignment="1">
      <alignment horizontal="right" vertical="center"/>
    </xf>
    <xf numFmtId="3" fontId="3" fillId="6" borderId="53" xfId="1" applyNumberFormat="1" applyFont="1" applyFill="1" applyBorder="1" applyAlignment="1">
      <alignment horizontal="right" vertical="center"/>
    </xf>
    <xf numFmtId="3" fontId="3" fillId="4" borderId="300" xfId="1" applyNumberFormat="1" applyFont="1" applyFill="1" applyBorder="1" applyAlignment="1">
      <alignment horizontal="right" vertical="center"/>
    </xf>
    <xf numFmtId="3" fontId="3" fillId="4" borderId="108" xfId="1" applyNumberFormat="1" applyFont="1" applyFill="1" applyBorder="1" applyAlignment="1">
      <alignment horizontal="right"/>
    </xf>
    <xf numFmtId="3" fontId="3" fillId="4" borderId="300" xfId="1" applyNumberFormat="1" applyFont="1" applyFill="1" applyBorder="1" applyAlignment="1">
      <alignment horizontal="right"/>
    </xf>
    <xf numFmtId="41" fontId="3" fillId="4" borderId="108" xfId="1" applyNumberFormat="1" applyFont="1" applyFill="1" applyBorder="1" applyAlignment="1">
      <alignment horizontal="right"/>
    </xf>
    <xf numFmtId="41" fontId="3" fillId="4" borderId="300" xfId="1" applyNumberFormat="1" applyFont="1" applyFill="1" applyBorder="1" applyAlignment="1">
      <alignment horizontal="right"/>
    </xf>
    <xf numFmtId="187" fontId="3" fillId="4" borderId="108" xfId="1" applyNumberFormat="1" applyFont="1" applyFill="1" applyBorder="1" applyAlignment="1">
      <alignment horizontal="right"/>
    </xf>
    <xf numFmtId="187" fontId="2" fillId="4" borderId="126" xfId="1" applyNumberFormat="1" applyFont="1" applyFill="1" applyBorder="1" applyAlignment="1">
      <alignment horizontal="right"/>
    </xf>
    <xf numFmtId="41" fontId="3" fillId="4" borderId="108" xfId="1" applyNumberFormat="1" applyFont="1" applyFill="1" applyBorder="1" applyAlignment="1">
      <alignment horizontal="right" vertical="center"/>
    </xf>
    <xf numFmtId="41" fontId="3" fillId="4" borderId="300" xfId="1" applyNumberFormat="1" applyFont="1" applyFill="1" applyBorder="1" applyAlignment="1">
      <alignment horizontal="right" vertical="center"/>
    </xf>
    <xf numFmtId="187" fontId="3" fillId="4" borderId="108" xfId="1" applyNumberFormat="1" applyFont="1" applyFill="1" applyBorder="1" applyAlignment="1">
      <alignment horizontal="right" vertical="center"/>
    </xf>
    <xf numFmtId="187" fontId="2" fillId="4" borderId="126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9" borderId="157" xfId="1" applyNumberFormat="1" applyFont="1" applyFill="1" applyBorder="1" applyAlignment="1">
      <alignment horizontal="right"/>
    </xf>
    <xf numFmtId="41" fontId="3" fillId="9" borderId="168" xfId="1" applyNumberFormat="1" applyFont="1" applyFill="1" applyBorder="1" applyAlignment="1">
      <alignment horizontal="right"/>
    </xf>
    <xf numFmtId="41" fontId="3" fillId="9" borderId="163" xfId="1" applyNumberFormat="1" applyFont="1" applyFill="1" applyBorder="1" applyAlignment="1">
      <alignment horizontal="right"/>
    </xf>
    <xf numFmtId="41" fontId="3" fillId="9" borderId="142" xfId="1" applyNumberFormat="1" applyFont="1" applyFill="1" applyBorder="1" applyAlignment="1">
      <alignment horizontal="right"/>
    </xf>
    <xf numFmtId="187" fontId="3" fillId="9" borderId="157" xfId="1" applyNumberFormat="1" applyFont="1" applyFill="1" applyBorder="1" applyAlignment="1">
      <alignment horizontal="right"/>
    </xf>
    <xf numFmtId="41" fontId="3" fillId="9" borderId="157" xfId="1" applyNumberFormat="1" applyFont="1" applyFill="1" applyBorder="1" applyAlignment="1">
      <alignment horizontal="right" vertical="center"/>
    </xf>
    <xf numFmtId="41" fontId="3" fillId="9" borderId="168" xfId="1" applyNumberFormat="1" applyFont="1" applyFill="1" applyBorder="1" applyAlignment="1">
      <alignment horizontal="right" vertical="center"/>
    </xf>
    <xf numFmtId="41" fontId="3" fillId="9" borderId="163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187" fontId="3" fillId="9" borderId="157" xfId="1" applyNumberFormat="1" applyFont="1" applyFill="1" applyBorder="1" applyAlignment="1">
      <alignment horizontal="right" vertical="center"/>
    </xf>
    <xf numFmtId="41" fontId="3" fillId="3" borderId="306" xfId="1" applyNumberFormat="1" applyFont="1" applyFill="1" applyBorder="1" applyAlignment="1">
      <alignment horizontal="right"/>
    </xf>
    <xf numFmtId="41" fontId="3" fillId="4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center"/>
    </xf>
    <xf numFmtId="3" fontId="3" fillId="4" borderId="0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187" fontId="3" fillId="4" borderId="287" xfId="1" applyNumberFormat="1" applyFont="1" applyFill="1" applyBorder="1" applyAlignment="1">
      <alignment horizontal="right"/>
    </xf>
    <xf numFmtId="3" fontId="3" fillId="4" borderId="287" xfId="1" applyNumberFormat="1" applyFont="1" applyFill="1" applyBorder="1" applyAlignment="1">
      <alignment horizontal="right"/>
    </xf>
    <xf numFmtId="187" fontId="2" fillId="4" borderId="113" xfId="1" applyNumberFormat="1" applyFont="1" applyFill="1" applyBorder="1" applyAlignment="1">
      <alignment horizontal="right"/>
    </xf>
    <xf numFmtId="3" fontId="2" fillId="4" borderId="113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center" vertical="center"/>
    </xf>
    <xf numFmtId="0" fontId="16" fillId="6" borderId="34" xfId="0" applyFont="1" applyFill="1" applyBorder="1" applyAlignment="1"/>
    <xf numFmtId="0" fontId="9" fillId="0" borderId="0" xfId="0" applyNumberFormat="1" applyFont="1" applyFill="1" applyBorder="1" applyAlignment="1">
      <alignment horizontal="center" vertical="top"/>
    </xf>
    <xf numFmtId="41" fontId="3" fillId="4" borderId="305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3" borderId="306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center" vertical="center"/>
    </xf>
    <xf numFmtId="3" fontId="9" fillId="0" borderId="0" xfId="1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187" fontId="3" fillId="4" borderId="305" xfId="1" applyNumberFormat="1" applyFont="1" applyFill="1" applyBorder="1" applyAlignment="1">
      <alignment horizontal="right" vertical="center"/>
    </xf>
    <xf numFmtId="4" fontId="12" fillId="0" borderId="0" xfId="0" applyNumberFormat="1" applyFont="1" applyFill="1" applyBorder="1" applyAlignment="1"/>
    <xf numFmtId="4" fontId="17" fillId="0" borderId="0" xfId="0" applyNumberFormat="1" applyFont="1" applyFill="1" applyBorder="1" applyAlignment="1"/>
    <xf numFmtId="4" fontId="17" fillId="0" borderId="0" xfId="0" applyNumberFormat="1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top"/>
    </xf>
    <xf numFmtId="0" fontId="9" fillId="6" borderId="37" xfId="0" applyNumberFormat="1" applyFont="1" applyFill="1" applyBorder="1" applyAlignment="1">
      <alignment vertical="center"/>
    </xf>
    <xf numFmtId="0" fontId="9" fillId="6" borderId="38" xfId="0" applyNumberFormat="1" applyFont="1" applyFill="1" applyBorder="1" applyAlignment="1">
      <alignment vertical="center"/>
    </xf>
    <xf numFmtId="0" fontId="9" fillId="6" borderId="40" xfId="0" applyNumberFormat="1" applyFont="1" applyFill="1" applyBorder="1" applyAlignment="1">
      <alignment vertical="center"/>
    </xf>
    <xf numFmtId="0" fontId="9" fillId="6" borderId="0" xfId="0" applyNumberFormat="1" applyFont="1" applyFill="1" applyBorder="1" applyAlignment="1">
      <alignment vertical="center"/>
    </xf>
    <xf numFmtId="0" fontId="9" fillId="6" borderId="42" xfId="0" applyNumberFormat="1" applyFont="1" applyFill="1" applyBorder="1" applyAlignment="1">
      <alignment vertical="center"/>
    </xf>
    <xf numFmtId="0" fontId="9" fillId="6" borderId="43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0" fillId="6" borderId="45" xfId="0" applyNumberFormat="1" applyFont="1" applyFill="1" applyBorder="1" applyAlignment="1">
      <alignment horizontal="left" vertical="center"/>
    </xf>
    <xf numFmtId="0" fontId="10" fillId="6" borderId="47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6" borderId="45" xfId="0" applyNumberFormat="1" applyFont="1" applyFill="1" applyBorder="1" applyAlignment="1">
      <alignment vertical="center"/>
    </xf>
    <xf numFmtId="0" fontId="10" fillId="6" borderId="47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9" fillId="6" borderId="34" xfId="0" applyNumberFormat="1" applyFont="1" applyFill="1" applyBorder="1" applyAlignment="1">
      <alignment vertical="center"/>
    </xf>
    <xf numFmtId="0" fontId="10" fillId="6" borderId="35" xfId="0" applyNumberFormat="1" applyFont="1" applyFill="1" applyBorder="1" applyAlignment="1">
      <alignment vertical="center"/>
    </xf>
    <xf numFmtId="0" fontId="9" fillId="6" borderId="39" xfId="0" applyNumberFormat="1" applyFont="1" applyFill="1" applyBorder="1" applyAlignment="1">
      <alignment vertical="center"/>
    </xf>
    <xf numFmtId="0" fontId="9" fillId="6" borderId="41" xfId="0" applyNumberFormat="1" applyFont="1" applyFill="1" applyBorder="1" applyAlignment="1">
      <alignment vertical="center"/>
    </xf>
    <xf numFmtId="0" fontId="9" fillId="6" borderId="44" xfId="0" applyNumberFormat="1" applyFont="1" applyFill="1" applyBorder="1" applyAlignment="1">
      <alignment vertical="center"/>
    </xf>
    <xf numFmtId="0" fontId="10" fillId="6" borderId="59" xfId="0" applyNumberFormat="1" applyFont="1" applyFill="1" applyBorder="1" applyAlignment="1">
      <alignment horizontal="left" vertical="center"/>
    </xf>
    <xf numFmtId="0" fontId="10" fillId="6" borderId="59" xfId="0" applyNumberFormat="1" applyFont="1" applyFill="1" applyBorder="1" applyAlignment="1">
      <alignment vertical="center"/>
    </xf>
    <xf numFmtId="0" fontId="10" fillId="6" borderId="36" xfId="0" applyNumberFormat="1" applyFont="1" applyFill="1" applyBorder="1" applyAlignment="1">
      <alignment vertical="center"/>
    </xf>
    <xf numFmtId="189" fontId="2" fillId="7" borderId="70" xfId="0" applyNumberFormat="1" applyFont="1" applyFill="1" applyBorder="1" applyAlignment="1">
      <alignment horizontal="center"/>
    </xf>
    <xf numFmtId="189" fontId="2" fillId="0" borderId="0" xfId="0" applyNumberFormat="1" applyFont="1" applyFill="1" applyBorder="1" applyAlignment="1">
      <alignment horizontal="center"/>
    </xf>
    <xf numFmtId="0" fontId="2" fillId="4" borderId="108" xfId="0" applyNumberFormat="1" applyFont="1" applyFill="1" applyBorder="1" applyAlignment="1">
      <alignment horizontal="center"/>
    </xf>
    <xf numFmtId="0" fontId="2" fillId="4" borderId="106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6" borderId="33" xfId="0" applyNumberFormat="1" applyFont="1" applyFill="1" applyBorder="1" applyAlignment="1">
      <alignment horizontal="center"/>
    </xf>
    <xf numFmtId="0" fontId="2" fillId="9" borderId="142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190" fontId="2" fillId="3" borderId="185" xfId="0" applyNumberFormat="1" applyFont="1" applyFill="1" applyBorder="1" applyAlignment="1">
      <alignment horizontal="center"/>
    </xf>
    <xf numFmtId="192" fontId="2" fillId="0" borderId="0" xfId="0" applyNumberFormat="1" applyFont="1" applyFill="1" applyBorder="1" applyAlignment="1">
      <alignment horizontal="center"/>
    </xf>
    <xf numFmtId="191" fontId="2" fillId="0" borderId="0" xfId="0" applyNumberFormat="1" applyFont="1" applyFill="1" applyBorder="1" applyAlignment="1">
      <alignment horizontal="center"/>
    </xf>
    <xf numFmtId="3" fontId="3" fillId="7" borderId="62" xfId="1" applyNumberFormat="1" applyFont="1" applyFill="1" applyBorder="1" applyAlignment="1">
      <alignment horizontal="right"/>
    </xf>
    <xf numFmtId="3" fontId="2" fillId="6" borderId="308" xfId="1" applyNumberFormat="1" applyFont="1" applyFill="1" applyBorder="1" applyAlignment="1">
      <alignment horizontal="right"/>
    </xf>
    <xf numFmtId="3" fontId="2" fillId="3" borderId="289" xfId="1" applyNumberFormat="1" applyFont="1" applyFill="1" applyBorder="1" applyAlignment="1">
      <alignment horizontal="right"/>
    </xf>
    <xf numFmtId="3" fontId="3" fillId="7" borderId="64" xfId="1" applyNumberFormat="1" applyFont="1" applyFill="1" applyBorder="1" applyAlignment="1">
      <alignment horizontal="right"/>
    </xf>
    <xf numFmtId="41" fontId="2" fillId="3" borderId="290" xfId="1" applyNumberFormat="1" applyFont="1" applyFill="1" applyBorder="1" applyAlignment="1">
      <alignment horizontal="right"/>
    </xf>
    <xf numFmtId="187" fontId="3" fillId="7" borderId="64" xfId="1" applyNumberFormat="1" applyFont="1" applyFill="1" applyBorder="1" applyAlignment="1">
      <alignment horizontal="right"/>
    </xf>
    <xf numFmtId="187" fontId="2" fillId="6" borderId="308" xfId="1" applyNumberFormat="1" applyFont="1" applyFill="1" applyBorder="1" applyAlignment="1">
      <alignment horizontal="right"/>
    </xf>
    <xf numFmtId="187" fontId="3" fillId="6" borderId="53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7" fontId="3" fillId="7" borderId="67" xfId="1" applyNumberFormat="1" applyFont="1" applyFill="1" applyBorder="1" applyAlignment="1">
      <alignment horizontal="right"/>
    </xf>
    <xf numFmtId="187" fontId="3" fillId="4" borderId="300" xfId="1" applyNumberFormat="1" applyFont="1" applyFill="1" applyBorder="1" applyAlignment="1">
      <alignment horizontal="right"/>
    </xf>
    <xf numFmtId="3" fontId="2" fillId="3" borderId="291" xfId="1" applyNumberFormat="1" applyFont="1" applyFill="1" applyBorder="1" applyAlignment="1">
      <alignment horizontal="right"/>
    </xf>
    <xf numFmtId="3" fontId="2" fillId="7" borderId="73" xfId="1" applyNumberFormat="1" applyFont="1" applyFill="1" applyBorder="1" applyAlignment="1">
      <alignment horizontal="right"/>
    </xf>
    <xf numFmtId="3" fontId="2" fillId="9" borderId="317" xfId="1" applyNumberFormat="1" applyFont="1" applyFill="1" applyBorder="1" applyAlignment="1">
      <alignment horizontal="right"/>
    </xf>
    <xf numFmtId="3" fontId="2" fillId="3" borderId="32" xfId="1" applyNumberFormat="1" applyFont="1" applyFill="1" applyBorder="1" applyAlignment="1">
      <alignment horizontal="right"/>
    </xf>
    <xf numFmtId="41" fontId="3" fillId="7" borderId="293" xfId="1" applyNumberFormat="1" applyFont="1" applyFill="1" applyBorder="1" applyAlignment="1">
      <alignment horizontal="right"/>
    </xf>
    <xf numFmtId="187" fontId="2" fillId="3" borderId="289" xfId="1" applyNumberFormat="1" applyFont="1" applyFill="1" applyBorder="1" applyAlignment="1">
      <alignment horizontal="right"/>
    </xf>
    <xf numFmtId="187" fontId="3" fillId="6" borderId="52" xfId="1" applyNumberFormat="1" applyFont="1" applyFill="1" applyBorder="1" applyAlignment="1">
      <alignment horizontal="right"/>
    </xf>
    <xf numFmtId="41" fontId="3" fillId="7" borderId="64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/>
    </xf>
    <xf numFmtId="41" fontId="3" fillId="7" borderId="294" xfId="1" applyNumberFormat="1" applyFont="1" applyFill="1" applyBorder="1" applyAlignment="1">
      <alignment horizontal="right"/>
    </xf>
    <xf numFmtId="41" fontId="2" fillId="3" borderId="291" xfId="1" applyNumberFormat="1" applyFont="1" applyFill="1" applyBorder="1" applyAlignment="1">
      <alignment horizontal="right"/>
    </xf>
    <xf numFmtId="187" fontId="2" fillId="7" borderId="73" xfId="1" applyNumberFormat="1" applyFont="1" applyFill="1" applyBorder="1" applyAlignment="1">
      <alignment horizontal="right"/>
    </xf>
    <xf numFmtId="3" fontId="2" fillId="4" borderId="126" xfId="1" applyNumberFormat="1" applyFont="1" applyFill="1" applyBorder="1" applyAlignment="1">
      <alignment horizontal="right"/>
    </xf>
    <xf numFmtId="187" fontId="2" fillId="6" borderId="56" xfId="1" applyNumberFormat="1" applyFont="1" applyFill="1" applyBorder="1" applyAlignment="1">
      <alignment horizontal="right"/>
    </xf>
    <xf numFmtId="187" fontId="2" fillId="9" borderId="317" xfId="1" applyNumberFormat="1" applyFont="1" applyFill="1" applyBorder="1" applyAlignment="1">
      <alignment horizontal="right"/>
    </xf>
    <xf numFmtId="187" fontId="2" fillId="3" borderId="32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41" fontId="2" fillId="3" borderId="289" xfId="1" applyNumberFormat="1" applyFont="1" applyFill="1" applyBorder="1" applyAlignment="1">
      <alignment horizontal="right"/>
    </xf>
    <xf numFmtId="41" fontId="2" fillId="3" borderId="32" xfId="1" applyNumberFormat="1" applyFont="1" applyFill="1" applyBorder="1" applyAlignment="1">
      <alignment horizontal="right"/>
    </xf>
    <xf numFmtId="41" fontId="3" fillId="7" borderId="299" xfId="1" applyNumberFormat="1" applyFont="1" applyFill="1" applyBorder="1" applyAlignment="1">
      <alignment horizontal="right"/>
    </xf>
    <xf numFmtId="41" fontId="2" fillId="3" borderId="18" xfId="1" applyNumberFormat="1" applyFont="1" applyFill="1" applyBorder="1" applyAlignment="1">
      <alignment horizontal="right"/>
    </xf>
    <xf numFmtId="41" fontId="3" fillId="7" borderId="62" xfId="1" applyNumberFormat="1" applyFont="1" applyFill="1" applyBorder="1" applyAlignment="1">
      <alignment horizontal="right"/>
    </xf>
    <xf numFmtId="3" fontId="3" fillId="9" borderId="157" xfId="1" applyNumberFormat="1" applyFont="1" applyFill="1" applyBorder="1" applyAlignment="1">
      <alignment horizontal="right"/>
    </xf>
    <xf numFmtId="41" fontId="3" fillId="7" borderId="67" xfId="1" applyNumberFormat="1" applyFont="1" applyFill="1" applyBorder="1" applyAlignment="1">
      <alignment horizontal="right"/>
    </xf>
    <xf numFmtId="3" fontId="3" fillId="8" borderId="62" xfId="1" applyNumberFormat="1" applyFont="1" applyFill="1" applyBorder="1" applyAlignment="1">
      <alignment horizontal="right" vertical="center"/>
    </xf>
    <xf numFmtId="3" fontId="3" fillId="4" borderId="301" xfId="1" applyNumberFormat="1" applyFont="1" applyFill="1" applyBorder="1" applyAlignment="1">
      <alignment horizontal="right" vertical="center"/>
    </xf>
    <xf numFmtId="3" fontId="3" fillId="3" borderId="302" xfId="1" applyNumberFormat="1" applyFont="1" applyFill="1" applyBorder="1" applyAlignment="1">
      <alignment horizontal="right" vertical="center"/>
    </xf>
    <xf numFmtId="3" fontId="3" fillId="6" borderId="52" xfId="1" applyNumberFormat="1" applyFont="1" applyFill="1" applyBorder="1" applyAlignment="1">
      <alignment horizontal="center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4" borderId="305" xfId="1" applyNumberFormat="1" applyFont="1" applyFill="1" applyBorder="1" applyAlignment="1">
      <alignment horizontal="right" vertical="center"/>
    </xf>
    <xf numFmtId="3" fontId="3" fillId="6" borderId="53" xfId="1" applyNumberFormat="1" applyFont="1" applyFill="1" applyBorder="1" applyAlignment="1">
      <alignment horizontal="center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3" fontId="3" fillId="4" borderId="303" xfId="1" applyNumberFormat="1" applyFont="1" applyFill="1" applyBorder="1" applyAlignment="1">
      <alignment horizontal="right" vertical="center"/>
    </xf>
    <xf numFmtId="3" fontId="3" fillId="6" borderId="54" xfId="1" applyNumberFormat="1" applyFont="1" applyFill="1" applyBorder="1" applyAlignment="1">
      <alignment horizontal="right" vertical="center"/>
    </xf>
    <xf numFmtId="3" fontId="3" fillId="3" borderId="304" xfId="1" applyNumberFormat="1" applyFont="1" applyFill="1" applyBorder="1" applyAlignment="1">
      <alignment horizontal="right" vertical="center"/>
    </xf>
    <xf numFmtId="3" fontId="3" fillId="6" borderId="54" xfId="1" applyNumberFormat="1" applyFont="1" applyFill="1" applyBorder="1" applyAlignment="1">
      <alignment horizontal="center" vertical="center"/>
    </xf>
    <xf numFmtId="3" fontId="2" fillId="8" borderId="96" xfId="1" applyNumberFormat="1" applyFont="1" applyFill="1" applyBorder="1" applyAlignment="1">
      <alignment horizontal="right" vertical="center"/>
    </xf>
    <xf numFmtId="3" fontId="2" fillId="4" borderId="116" xfId="1" applyNumberFormat="1" applyFont="1" applyFill="1" applyBorder="1" applyAlignment="1">
      <alignment horizontal="right" vertical="center"/>
    </xf>
    <xf numFmtId="3" fontId="2" fillId="9" borderId="171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center" vertical="center"/>
    </xf>
    <xf numFmtId="3" fontId="2" fillId="3" borderId="27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center" vertical="center"/>
    </xf>
    <xf numFmtId="41" fontId="3" fillId="8" borderId="62" xfId="1" applyNumberFormat="1" applyFont="1" applyFill="1" applyBorder="1" applyAlignment="1">
      <alignment horizontal="right" vertical="center"/>
    </xf>
    <xf numFmtId="3" fontId="3" fillId="4" borderId="307" xfId="1" applyNumberFormat="1" applyFont="1" applyFill="1" applyBorder="1" applyAlignment="1">
      <alignment horizontal="right" vertical="center"/>
    </xf>
    <xf numFmtId="187" fontId="3" fillId="3" borderId="302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3" borderId="304" xfId="1" applyNumberFormat="1" applyFont="1" applyFill="1" applyBorder="1" applyAlignment="1">
      <alignment horizontal="right" vertical="center"/>
    </xf>
    <xf numFmtId="187" fontId="2" fillId="8" borderId="96" xfId="1" applyNumberFormat="1" applyFont="1" applyFill="1" applyBorder="1" applyAlignment="1">
      <alignment horizontal="right" vertical="center"/>
    </xf>
    <xf numFmtId="3" fontId="2" fillId="4" borderId="127" xfId="1" applyNumberFormat="1" applyFont="1" applyFill="1" applyBorder="1" applyAlignment="1">
      <alignment horizontal="right" vertical="center"/>
    </xf>
    <xf numFmtId="187" fontId="2" fillId="9" borderId="171" xfId="1" applyNumberFormat="1" applyFont="1" applyFill="1" applyBorder="1" applyAlignment="1">
      <alignment horizontal="right" vertical="center"/>
    </xf>
    <xf numFmtId="187" fontId="2" fillId="3" borderId="27" xfId="1" applyNumberFormat="1" applyFont="1" applyFill="1" applyBorder="1" applyAlignment="1">
      <alignment horizontal="right" vertical="center"/>
    </xf>
    <xf numFmtId="187" fontId="3" fillId="4" borderId="307" xfId="1" applyNumberFormat="1" applyFont="1" applyFill="1" applyBorder="1" applyAlignment="1">
      <alignment horizontal="right" vertical="center"/>
    </xf>
    <xf numFmtId="41" fontId="3" fillId="3" borderId="302" xfId="1" applyNumberFormat="1" applyFont="1" applyFill="1" applyBorder="1" applyAlignment="1">
      <alignment horizontal="right" vertical="center"/>
    </xf>
    <xf numFmtId="41" fontId="2" fillId="9" borderId="171" xfId="1" applyNumberFormat="1" applyFont="1" applyFill="1" applyBorder="1" applyAlignment="1">
      <alignment horizontal="right" vertical="center"/>
    </xf>
    <xf numFmtId="41" fontId="2" fillId="3" borderId="27" xfId="1" applyNumberFormat="1" applyFont="1" applyFill="1" applyBorder="1" applyAlignment="1">
      <alignment horizontal="right" vertical="center"/>
    </xf>
    <xf numFmtId="41" fontId="3" fillId="8" borderId="70" xfId="1" applyNumberFormat="1" applyFont="1" applyFill="1" applyBorder="1" applyAlignment="1">
      <alignment horizontal="right" vertical="center"/>
    </xf>
    <xf numFmtId="3" fontId="3" fillId="4" borderId="128" xfId="1" applyNumberFormat="1" applyFont="1" applyFill="1" applyBorder="1" applyAlignment="1">
      <alignment horizontal="right" vertical="center"/>
    </xf>
    <xf numFmtId="3" fontId="3" fillId="4" borderId="99" xfId="1" applyNumberFormat="1" applyFont="1" applyFill="1" applyBorder="1" applyAlignment="1">
      <alignment horizontal="right" vertical="center"/>
    </xf>
    <xf numFmtId="3" fontId="2" fillId="6" borderId="33" xfId="1" applyNumberFormat="1" applyFont="1" applyFill="1" applyBorder="1" applyAlignment="1">
      <alignment horizontal="right" vertical="center"/>
    </xf>
    <xf numFmtId="41" fontId="2" fillId="3" borderId="195" xfId="1" applyNumberFormat="1" applyFont="1" applyFill="1" applyBorder="1" applyAlignment="1">
      <alignment horizontal="right" vertical="center"/>
    </xf>
    <xf numFmtId="3" fontId="2" fillId="6" borderId="33" xfId="1" applyNumberFormat="1" applyFont="1" applyFill="1" applyBorder="1" applyAlignment="1">
      <alignment horizontal="center" vertical="center"/>
    </xf>
    <xf numFmtId="41" fontId="3" fillId="8" borderId="232" xfId="1" applyNumberFormat="1" applyFont="1" applyFill="1" applyBorder="1" applyAlignment="1">
      <alignment horizontal="right" vertical="center"/>
    </xf>
    <xf numFmtId="3" fontId="3" fillId="4" borderId="249" xfId="1" applyNumberFormat="1" applyFont="1" applyFill="1" applyBorder="1" applyAlignment="1">
      <alignment vertical="center"/>
    </xf>
    <xf numFmtId="3" fontId="3" fillId="4" borderId="250" xfId="1" applyNumberFormat="1" applyFont="1" applyFill="1" applyBorder="1" applyAlignment="1">
      <alignment vertical="center"/>
    </xf>
    <xf numFmtId="41" fontId="3" fillId="3" borderId="264" xfId="1" applyNumberFormat="1" applyFont="1" applyFill="1" applyBorder="1" applyAlignment="1">
      <alignment horizontal="right" vertical="center"/>
    </xf>
    <xf numFmtId="41" fontId="3" fillId="8" borderId="234" xfId="1" applyNumberFormat="1" applyFont="1" applyFill="1" applyBorder="1" applyAlignment="1">
      <alignment horizontal="right" vertical="center"/>
    </xf>
    <xf numFmtId="3" fontId="3" fillId="4" borderId="108" xfId="1" applyNumberFormat="1" applyFont="1" applyFill="1" applyBorder="1" applyAlignment="1">
      <alignment vertical="center"/>
    </xf>
    <xf numFmtId="3" fontId="3" fillId="4" borderId="251" xfId="1" applyNumberFormat="1" applyFont="1" applyFill="1" applyBorder="1" applyAlignment="1">
      <alignment vertical="center"/>
    </xf>
    <xf numFmtId="41" fontId="3" fillId="3" borderId="266" xfId="1" applyNumberFormat="1" applyFont="1" applyFill="1" applyBorder="1" applyAlignment="1">
      <alignment horizontal="right" vertical="center"/>
    </xf>
    <xf numFmtId="3" fontId="3" fillId="8" borderId="234" xfId="1" applyNumberFormat="1" applyFont="1" applyFill="1" applyBorder="1" applyAlignment="1">
      <alignment horizontal="right" vertical="center"/>
    </xf>
    <xf numFmtId="41" fontId="3" fillId="8" borderId="239" xfId="1" applyNumberFormat="1" applyFont="1" applyFill="1" applyBorder="1" applyAlignment="1">
      <alignment horizontal="right" vertical="center"/>
    </xf>
    <xf numFmtId="3" fontId="3" fillId="4" borderId="252" xfId="1" applyNumberFormat="1" applyFont="1" applyFill="1" applyBorder="1" applyAlignment="1">
      <alignment vertical="center"/>
    </xf>
    <xf numFmtId="3" fontId="3" fillId="4" borderId="253" xfId="1" applyNumberFormat="1" applyFont="1" applyFill="1" applyBorder="1" applyAlignment="1">
      <alignment vertical="center"/>
    </xf>
    <xf numFmtId="41" fontId="3" fillId="3" borderId="269" xfId="1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vertical="center"/>
    </xf>
    <xf numFmtId="0" fontId="9" fillId="6" borderId="40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6" borderId="225" xfId="0" applyNumberFormat="1" applyFont="1" applyFill="1" applyBorder="1" applyAlignment="1">
      <alignment vertical="center"/>
    </xf>
    <xf numFmtId="0" fontId="9" fillId="6" borderId="226" xfId="0" applyNumberFormat="1" applyFont="1" applyFill="1" applyBorder="1" applyAlignment="1">
      <alignment vertical="center"/>
    </xf>
    <xf numFmtId="0" fontId="9" fillId="6" borderId="227" xfId="0" applyNumberFormat="1" applyFont="1" applyFill="1" applyBorder="1" applyAlignment="1">
      <alignment vertical="center"/>
    </xf>
    <xf numFmtId="0" fontId="10" fillId="6" borderId="55" xfId="0" applyNumberFormat="1" applyFont="1" applyFill="1" applyBorder="1" applyAlignment="1">
      <alignment horizontal="left" vertical="center"/>
    </xf>
    <xf numFmtId="0" fontId="10" fillId="6" borderId="55" xfId="0" applyNumberFormat="1" applyFont="1" applyFill="1" applyBorder="1" applyAlignment="1">
      <alignment vertical="center"/>
    </xf>
    <xf numFmtId="0" fontId="5" fillId="2" borderId="28" xfId="1" quotePrefix="1" applyNumberFormat="1" applyFont="1" applyFill="1" applyBorder="1" applyAlignment="1">
      <alignment horizontal="center" vertical="center"/>
    </xf>
    <xf numFmtId="0" fontId="5" fillId="2" borderId="29" xfId="1" quotePrefix="1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222" xfId="0" applyNumberFormat="1" applyFont="1" applyFill="1" applyBorder="1" applyAlignment="1">
      <alignment horizontal="center" vertical="center"/>
    </xf>
    <xf numFmtId="0" fontId="2" fillId="2" borderId="223" xfId="0" applyNumberFormat="1" applyFont="1" applyFill="1" applyBorder="1" applyAlignment="1">
      <alignment horizontal="center" vertical="center"/>
    </xf>
    <xf numFmtId="0" fontId="2" fillId="2" borderId="224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textRotation="90"/>
    </xf>
    <xf numFmtId="0" fontId="2" fillId="2" borderId="223" xfId="0" applyNumberFormat="1" applyFont="1" applyFill="1" applyBorder="1" applyAlignment="1">
      <alignment horizontal="center" textRotation="90"/>
    </xf>
    <xf numFmtId="0" fontId="2" fillId="2" borderId="0" xfId="0" applyNumberFormat="1" applyFont="1" applyFill="1" applyBorder="1" applyAlignment="1">
      <alignment horizontal="center" textRotation="90"/>
    </xf>
    <xf numFmtId="0" fontId="2" fillId="2" borderId="224" xfId="0" applyNumberFormat="1" applyFont="1" applyFill="1" applyBorder="1" applyAlignment="1">
      <alignment horizontal="center" textRotation="90"/>
    </xf>
    <xf numFmtId="3" fontId="3" fillId="2" borderId="254" xfId="1" applyNumberFormat="1" applyFont="1" applyFill="1" applyBorder="1" applyAlignment="1">
      <alignment horizontal="right"/>
    </xf>
    <xf numFmtId="3" fontId="3" fillId="2" borderId="257" xfId="1" applyNumberFormat="1" applyFont="1" applyFill="1" applyBorder="1" applyAlignment="1">
      <alignment horizontal="right"/>
    </xf>
    <xf numFmtId="41" fontId="3" fillId="2" borderId="257" xfId="1" applyNumberFormat="1" applyFont="1" applyFill="1" applyBorder="1" applyAlignment="1">
      <alignment horizontal="right"/>
    </xf>
    <xf numFmtId="41" fontId="3" fillId="4" borderId="0" xfId="1" applyNumberFormat="1" applyFont="1" applyFill="1" applyBorder="1" applyAlignment="1">
      <alignment horizontal="right"/>
    </xf>
    <xf numFmtId="0" fontId="5" fillId="4" borderId="104" xfId="0" applyNumberFormat="1" applyFont="1" applyFill="1" applyBorder="1" applyAlignment="1">
      <alignment horizontal="center" textRotation="90"/>
    </xf>
    <xf numFmtId="0" fontId="5" fillId="4" borderId="106" xfId="0" applyNumberFormat="1" applyFont="1" applyFill="1" applyBorder="1" applyAlignment="1">
      <alignment horizontal="center" textRotation="90"/>
    </xf>
    <xf numFmtId="0" fontId="5" fillId="4" borderId="105" xfId="0" applyNumberFormat="1" applyFont="1" applyFill="1" applyBorder="1" applyAlignment="1">
      <alignment horizontal="center" textRotation="90"/>
    </xf>
    <xf numFmtId="0" fontId="5" fillId="4" borderId="102" xfId="0" applyNumberFormat="1" applyFont="1" applyFill="1" applyBorder="1" applyAlignment="1">
      <alignment horizontal="center" textRotation="90"/>
    </xf>
    <xf numFmtId="0" fontId="5" fillId="4" borderId="107" xfId="0" applyNumberFormat="1" applyFont="1" applyFill="1" applyBorder="1" applyAlignment="1">
      <alignment horizontal="center" textRotation="90"/>
    </xf>
    <xf numFmtId="0" fontId="5" fillId="4" borderId="103" xfId="0" applyNumberFormat="1" applyFont="1" applyFill="1" applyBorder="1" applyAlignment="1">
      <alignment horizontal="center" textRotation="90"/>
    </xf>
    <xf numFmtId="0" fontId="5" fillId="4" borderId="102" xfId="0" applyFont="1" applyFill="1" applyBorder="1" applyAlignment="1">
      <alignment horizontal="center" textRotation="90"/>
    </xf>
    <xf numFmtId="0" fontId="5" fillId="4" borderId="107" xfId="0" applyFont="1" applyFill="1" applyBorder="1" applyAlignment="1">
      <alignment horizontal="center" textRotation="90"/>
    </xf>
    <xf numFmtId="0" fontId="5" fillId="4" borderId="103" xfId="0" applyFont="1" applyFill="1" applyBorder="1" applyAlignment="1">
      <alignment horizontal="center" textRotation="90"/>
    </xf>
    <xf numFmtId="0" fontId="5" fillId="4" borderId="101" xfId="0" applyNumberFormat="1" applyFont="1" applyFill="1" applyBorder="1" applyAlignment="1">
      <alignment horizontal="center"/>
    </xf>
    <xf numFmtId="0" fontId="5" fillId="4" borderId="100" xfId="0" applyNumberFormat="1" applyFont="1" applyFill="1" applyBorder="1" applyAlignment="1">
      <alignment horizontal="center"/>
    </xf>
    <xf numFmtId="0" fontId="5" fillId="4" borderId="0" xfId="0" applyNumberFormat="1" applyFont="1" applyFill="1" applyBorder="1" applyAlignment="1">
      <alignment horizontal="center" textRotation="90"/>
    </xf>
    <xf numFmtId="0" fontId="5" fillId="4" borderId="100" xfId="0" applyNumberFormat="1" applyFont="1" applyFill="1" applyBorder="1" applyAlignment="1">
      <alignment horizontal="center" textRotation="90"/>
    </xf>
    <xf numFmtId="3" fontId="3" fillId="4" borderId="0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center"/>
    </xf>
    <xf numFmtId="41" fontId="3" fillId="9" borderId="139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/>
    </xf>
    <xf numFmtId="41" fontId="3" fillId="9" borderId="134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41" fontId="3" fillId="4" borderId="287" xfId="1" applyNumberFormat="1" applyFont="1" applyFill="1" applyBorder="1" applyAlignment="1">
      <alignment horizontal="right"/>
    </xf>
    <xf numFmtId="41" fontId="3" fillId="4" borderId="106" xfId="1" applyNumberFormat="1" applyFont="1" applyFill="1" applyBorder="1" applyAlignment="1">
      <alignment horizontal="right"/>
    </xf>
    <xf numFmtId="41" fontId="3" fillId="4" borderId="107" xfId="1" applyNumberFormat="1" applyFont="1" applyFill="1" applyBorder="1" applyAlignment="1">
      <alignment horizontal="right"/>
    </xf>
    <xf numFmtId="41" fontId="3" fillId="9" borderId="136" xfId="1" applyNumberFormat="1" applyFont="1" applyFill="1" applyBorder="1" applyAlignment="1">
      <alignment horizontal="right"/>
    </xf>
    <xf numFmtId="3" fontId="3" fillId="4" borderId="106" xfId="1" applyNumberFormat="1" applyFont="1" applyFill="1" applyBorder="1" applyAlignment="1">
      <alignment horizontal="right"/>
    </xf>
    <xf numFmtId="41" fontId="3" fillId="9" borderId="131" xfId="1" applyNumberFormat="1" applyFont="1" applyFill="1" applyBorder="1" applyAlignment="1">
      <alignment horizontal="right"/>
    </xf>
    <xf numFmtId="41" fontId="3" fillId="5" borderId="0" xfId="1" applyNumberFormat="1" applyFont="1" applyFill="1" applyBorder="1" applyAlignment="1">
      <alignment horizontal="right"/>
    </xf>
    <xf numFmtId="41" fontId="3" fillId="9" borderId="173" xfId="1" applyNumberFormat="1" applyFont="1" applyFill="1" applyBorder="1" applyAlignment="1">
      <alignment horizontal="right"/>
    </xf>
    <xf numFmtId="41" fontId="3" fillId="9" borderId="154" xfId="1" applyNumberFormat="1" applyFont="1" applyFill="1" applyBorder="1" applyAlignment="1">
      <alignment horizontal="right"/>
    </xf>
    <xf numFmtId="41" fontId="3" fillId="3" borderId="16" xfId="1" applyNumberFormat="1" applyFont="1" applyFill="1" applyBorder="1" applyAlignment="1">
      <alignment horizontal="right"/>
    </xf>
    <xf numFmtId="41" fontId="3" fillId="3" borderId="17" xfId="1" applyNumberFormat="1" applyFont="1" applyFill="1" applyBorder="1" applyAlignment="1">
      <alignment horizontal="right"/>
    </xf>
    <xf numFmtId="41" fontId="3" fillId="3" borderId="0" xfId="1" applyNumberFormat="1" applyFont="1" applyFill="1" applyBorder="1" applyAlignment="1">
      <alignment horizontal="right"/>
    </xf>
    <xf numFmtId="41" fontId="3" fillId="5" borderId="177" xfId="1" applyNumberFormat="1" applyFont="1" applyFill="1" applyBorder="1" applyAlignment="1">
      <alignment horizontal="right"/>
    </xf>
    <xf numFmtId="41" fontId="3" fillId="9" borderId="155" xfId="1" applyNumberFormat="1" applyFont="1" applyFill="1" applyBorder="1" applyAlignment="1">
      <alignment horizontal="right"/>
    </xf>
    <xf numFmtId="187" fontId="3" fillId="5" borderId="177" xfId="1" applyNumberFormat="1" applyFont="1" applyFill="1" applyBorder="1" applyAlignment="1">
      <alignment horizontal="right"/>
    </xf>
    <xf numFmtId="187" fontId="3" fillId="5" borderId="0" xfId="1" applyNumberFormat="1" applyFont="1" applyFill="1" applyBorder="1" applyAlignment="1">
      <alignment horizontal="right"/>
    </xf>
    <xf numFmtId="41" fontId="3" fillId="9" borderId="167" xfId="1" applyNumberFormat="1" applyFont="1" applyFill="1" applyBorder="1" applyAlignment="1">
      <alignment horizontal="right"/>
    </xf>
    <xf numFmtId="3" fontId="3" fillId="9" borderId="0" xfId="1" applyNumberFormat="1" applyFont="1" applyFill="1" applyBorder="1" applyAlignment="1">
      <alignment horizontal="right"/>
    </xf>
    <xf numFmtId="3" fontId="3" fillId="5" borderId="177" xfId="1" applyNumberFormat="1" applyFont="1" applyFill="1" applyBorder="1" applyAlignment="1">
      <alignment horizontal="right"/>
    </xf>
    <xf numFmtId="3" fontId="3" fillId="5" borderId="0" xfId="1" applyNumberFormat="1" applyFont="1" applyFill="1" applyBorder="1" applyAlignment="1">
      <alignment horizontal="right"/>
    </xf>
    <xf numFmtId="41" fontId="2" fillId="3" borderId="25" xfId="1" applyNumberFormat="1" applyFont="1" applyFill="1" applyBorder="1" applyAlignment="1">
      <alignment horizontal="right"/>
    </xf>
    <xf numFmtId="41" fontId="2" fillId="3" borderId="26" xfId="1" applyNumberFormat="1" applyFont="1" applyFill="1" applyBorder="1" applyAlignment="1">
      <alignment horizontal="right"/>
    </xf>
    <xf numFmtId="41" fontId="3" fillId="9" borderId="166" xfId="1" applyNumberFormat="1" applyFont="1" applyFill="1" applyBorder="1" applyAlignment="1">
      <alignment horizontal="right"/>
    </xf>
    <xf numFmtId="41" fontId="3" fillId="10" borderId="207" xfId="1" applyNumberFormat="1" applyFont="1" applyFill="1" applyBorder="1" applyAlignment="1">
      <alignment horizontal="right"/>
    </xf>
    <xf numFmtId="41" fontId="3" fillId="10" borderId="208" xfId="1" applyNumberFormat="1" applyFont="1" applyFill="1" applyBorder="1" applyAlignment="1">
      <alignment horizontal="right"/>
    </xf>
    <xf numFmtId="41" fontId="3" fillId="10" borderId="209" xfId="1" applyNumberFormat="1" applyFont="1" applyFill="1" applyBorder="1" applyAlignment="1">
      <alignment horizontal="right"/>
    </xf>
    <xf numFmtId="187" fontId="2" fillId="3" borderId="26" xfId="1" applyNumberFormat="1" applyFont="1" applyFill="1" applyBorder="1" applyAlignment="1">
      <alignment horizontal="right"/>
    </xf>
    <xf numFmtId="187" fontId="2" fillId="10" borderId="216" xfId="1" applyNumberFormat="1" applyFont="1" applyFill="1" applyBorder="1" applyAlignment="1">
      <alignment horizontal="right"/>
    </xf>
    <xf numFmtId="187" fontId="2" fillId="10" borderId="217" xfId="1" applyNumberFormat="1" applyFont="1" applyFill="1" applyBorder="1" applyAlignment="1">
      <alignment horizontal="right"/>
    </xf>
    <xf numFmtId="187" fontId="2" fillId="10" borderId="218" xfId="1" applyNumberFormat="1" applyFont="1" applyFill="1" applyBorder="1" applyAlignment="1">
      <alignment horizontal="right"/>
    </xf>
    <xf numFmtId="41" fontId="3" fillId="3" borderId="15" xfId="1" applyNumberFormat="1" applyFont="1" applyFill="1" applyBorder="1" applyAlignment="1">
      <alignment horizontal="right"/>
    </xf>
    <xf numFmtId="41" fontId="3" fillId="3" borderId="14" xfId="1" applyNumberFormat="1" applyFont="1" applyFill="1" applyBorder="1" applyAlignment="1">
      <alignment horizontal="right"/>
    </xf>
    <xf numFmtId="41" fontId="2" fillId="10" borderId="216" xfId="1" applyNumberFormat="1" applyFont="1" applyFill="1" applyBorder="1" applyAlignment="1">
      <alignment horizontal="right"/>
    </xf>
    <xf numFmtId="41" fontId="2" fillId="10" borderId="217" xfId="1" applyNumberFormat="1" applyFont="1" applyFill="1" applyBorder="1" applyAlignment="1">
      <alignment horizontal="right"/>
    </xf>
    <xf numFmtId="41" fontId="2" fillId="10" borderId="218" xfId="1" applyNumberFormat="1" applyFont="1" applyFill="1" applyBorder="1" applyAlignment="1">
      <alignment horizontal="right"/>
    </xf>
    <xf numFmtId="3" fontId="2" fillId="5" borderId="182" xfId="1" applyNumberFormat="1" applyFont="1" applyFill="1" applyBorder="1" applyAlignment="1">
      <alignment horizontal="right"/>
    </xf>
    <xf numFmtId="41" fontId="3" fillId="10" borderId="0" xfId="1" applyNumberFormat="1" applyFont="1" applyFill="1" applyBorder="1" applyAlignment="1">
      <alignment horizontal="right"/>
    </xf>
    <xf numFmtId="41" fontId="3" fillId="3" borderId="21" xfId="1" applyNumberFormat="1" applyFont="1" applyFill="1" applyBorder="1" applyAlignment="1">
      <alignment horizontal="right"/>
    </xf>
    <xf numFmtId="187" fontId="3" fillId="10" borderId="205" xfId="1" applyNumberFormat="1" applyFont="1" applyFill="1" applyBorder="1" applyAlignment="1">
      <alignment horizontal="right"/>
    </xf>
    <xf numFmtId="187" fontId="3" fillId="10" borderId="0" xfId="1" applyNumberFormat="1" applyFont="1" applyFill="1" applyBorder="1" applyAlignment="1">
      <alignment horizontal="right"/>
    </xf>
    <xf numFmtId="187" fontId="3" fillId="10" borderId="206" xfId="1" applyNumberFormat="1" applyFont="1" applyFill="1" applyBorder="1" applyAlignment="1">
      <alignment horizontal="right"/>
    </xf>
    <xf numFmtId="3" fontId="2" fillId="3" borderId="26" xfId="1" applyNumberFormat="1" applyFont="1" applyFill="1" applyBorder="1" applyAlignment="1">
      <alignment horizontal="right"/>
    </xf>
    <xf numFmtId="3" fontId="2" fillId="10" borderId="216" xfId="1" applyNumberFormat="1" applyFont="1" applyFill="1" applyBorder="1" applyAlignment="1">
      <alignment horizontal="right"/>
    </xf>
    <xf numFmtId="3" fontId="2" fillId="10" borderId="217" xfId="1" applyNumberFormat="1" applyFont="1" applyFill="1" applyBorder="1" applyAlignment="1">
      <alignment horizontal="right"/>
    </xf>
    <xf numFmtId="3" fontId="2" fillId="10" borderId="218" xfId="1" applyNumberFormat="1" applyFont="1" applyFill="1" applyBorder="1" applyAlignment="1">
      <alignment horizontal="right"/>
    </xf>
    <xf numFmtId="41" fontId="3" fillId="10" borderId="202" xfId="1" applyNumberFormat="1" applyFont="1" applyFill="1" applyBorder="1" applyAlignment="1">
      <alignment horizontal="right"/>
    </xf>
    <xf numFmtId="41" fontId="3" fillId="10" borderId="203" xfId="1" applyNumberFormat="1" applyFont="1" applyFill="1" applyBorder="1" applyAlignment="1">
      <alignment horizontal="right"/>
    </xf>
    <xf numFmtId="41" fontId="3" fillId="10" borderId="204" xfId="1" applyNumberFormat="1" applyFont="1" applyFill="1" applyBorder="1" applyAlignment="1">
      <alignment horizontal="right"/>
    </xf>
    <xf numFmtId="41" fontId="3" fillId="10" borderId="205" xfId="1" applyNumberFormat="1" applyFont="1" applyFill="1" applyBorder="1" applyAlignment="1">
      <alignment horizontal="right"/>
    </xf>
    <xf numFmtId="41" fontId="3" fillId="10" borderId="206" xfId="1" applyNumberFormat="1" applyFont="1" applyFill="1" applyBorder="1" applyAlignment="1">
      <alignment horizontal="right"/>
    </xf>
    <xf numFmtId="3" fontId="2" fillId="3" borderId="25" xfId="1" applyNumberFormat="1" applyFont="1" applyFill="1" applyBorder="1" applyAlignment="1">
      <alignment horizontal="right"/>
    </xf>
    <xf numFmtId="187" fontId="2" fillId="3" borderId="25" xfId="1" applyNumberFormat="1" applyFont="1" applyFill="1" applyBorder="1" applyAlignment="1">
      <alignment horizontal="right"/>
    </xf>
    <xf numFmtId="41" fontId="3" fillId="9" borderId="138" xfId="1" applyNumberFormat="1" applyFont="1" applyFill="1" applyBorder="1" applyAlignment="1">
      <alignment horizontal="right"/>
    </xf>
    <xf numFmtId="41" fontId="3" fillId="2" borderId="259" xfId="1" applyNumberFormat="1" applyFont="1" applyFill="1" applyBorder="1" applyAlignment="1">
      <alignment horizontal="right"/>
    </xf>
    <xf numFmtId="3" fontId="3" fillId="9" borderId="136" xfId="1" applyNumberFormat="1" applyFont="1" applyFill="1" applyBorder="1" applyAlignment="1">
      <alignment horizontal="right"/>
    </xf>
    <xf numFmtId="41" fontId="3" fillId="9" borderId="165" xfId="1" applyNumberFormat="1" applyFont="1" applyFill="1" applyBorder="1" applyAlignment="1">
      <alignment horizontal="right"/>
    </xf>
    <xf numFmtId="41" fontId="3" fillId="9" borderId="133" xfId="1" applyNumberFormat="1" applyFont="1" applyFill="1" applyBorder="1" applyAlignment="1">
      <alignment horizontal="right"/>
    </xf>
    <xf numFmtId="41" fontId="3" fillId="9" borderId="164" xfId="1" applyNumberFormat="1" applyFont="1" applyFill="1" applyBorder="1" applyAlignment="1">
      <alignment horizontal="right"/>
    </xf>
    <xf numFmtId="41" fontId="3" fillId="9" borderId="130" xfId="1" applyNumberFormat="1" applyFont="1" applyFill="1" applyBorder="1" applyAlignment="1">
      <alignment horizontal="right"/>
    </xf>
    <xf numFmtId="41" fontId="3" fillId="9" borderId="172" xfId="1" applyNumberFormat="1" applyFont="1" applyFill="1" applyBorder="1" applyAlignment="1">
      <alignment horizontal="right"/>
    </xf>
    <xf numFmtId="187" fontId="3" fillId="4" borderId="287" xfId="1" applyNumberFormat="1" applyFont="1" applyFill="1" applyBorder="1" applyAlignment="1">
      <alignment horizontal="right"/>
    </xf>
    <xf numFmtId="41" fontId="3" fillId="4" borderId="110" xfId="1" applyNumberFormat="1" applyFont="1" applyFill="1" applyBorder="1" applyAlignment="1">
      <alignment horizontal="right"/>
    </xf>
    <xf numFmtId="41" fontId="3" fillId="4" borderId="288" xfId="1" applyNumberFormat="1" applyFont="1" applyFill="1" applyBorder="1" applyAlignment="1">
      <alignment horizontal="right"/>
    </xf>
    <xf numFmtId="3" fontId="3" fillId="4" borderId="287" xfId="1" applyNumberFormat="1" applyFont="1" applyFill="1" applyBorder="1" applyAlignment="1">
      <alignment horizontal="right"/>
    </xf>
    <xf numFmtId="41" fontId="3" fillId="4" borderId="285" xfId="1" applyNumberFormat="1" applyFont="1" applyFill="1" applyBorder="1" applyAlignment="1">
      <alignment horizontal="right"/>
    </xf>
    <xf numFmtId="41" fontId="3" fillId="4" borderId="0" xfId="1" applyNumberFormat="1" applyFont="1" applyFill="1" applyBorder="1" applyAlignment="1">
      <alignment horizontal="center"/>
    </xf>
    <xf numFmtId="41" fontId="3" fillId="4" borderId="107" xfId="1" applyNumberFormat="1" applyFont="1" applyFill="1" applyBorder="1" applyAlignment="1">
      <alignment horizontal="center"/>
    </xf>
    <xf numFmtId="187" fontId="3" fillId="9" borderId="155" xfId="1" applyNumberFormat="1" applyFont="1" applyFill="1" applyBorder="1" applyAlignment="1">
      <alignment horizontal="right"/>
    </xf>
    <xf numFmtId="187" fontId="2" fillId="4" borderId="113" xfId="1" applyNumberFormat="1" applyFont="1" applyFill="1" applyBorder="1" applyAlignment="1">
      <alignment horizontal="right"/>
    </xf>
    <xf numFmtId="3" fontId="2" fillId="4" borderId="113" xfId="1" applyNumberFormat="1" applyFont="1" applyFill="1" applyBorder="1" applyAlignment="1">
      <alignment horizontal="right"/>
    </xf>
    <xf numFmtId="187" fontId="3" fillId="4" borderId="106" xfId="1" applyNumberFormat="1" applyFont="1" applyFill="1" applyBorder="1" applyAlignment="1">
      <alignment horizontal="right"/>
    </xf>
    <xf numFmtId="187" fontId="2" fillId="4" borderId="114" xfId="1" applyNumberFormat="1" applyFont="1" applyFill="1" applyBorder="1" applyAlignment="1">
      <alignment horizontal="right"/>
    </xf>
    <xf numFmtId="187" fontId="2" fillId="4" borderId="115" xfId="1" applyNumberFormat="1" applyFont="1" applyFill="1" applyBorder="1" applyAlignment="1">
      <alignment horizontal="right"/>
    </xf>
    <xf numFmtId="3" fontId="3" fillId="4" borderId="107" xfId="1" applyNumberFormat="1" applyFont="1" applyFill="1" applyBorder="1" applyAlignment="1">
      <alignment horizontal="right"/>
    </xf>
    <xf numFmtId="187" fontId="3" fillId="4" borderId="107" xfId="1" applyNumberFormat="1" applyFont="1" applyFill="1" applyBorder="1" applyAlignment="1">
      <alignment horizontal="right"/>
    </xf>
    <xf numFmtId="3" fontId="2" fillId="4" borderId="114" xfId="1" applyNumberFormat="1" applyFont="1" applyFill="1" applyBorder="1" applyAlignment="1">
      <alignment horizontal="right"/>
    </xf>
    <xf numFmtId="3" fontId="2" fillId="4" borderId="115" xfId="1" applyNumberFormat="1" applyFont="1" applyFill="1" applyBorder="1" applyAlignment="1">
      <alignment horizontal="right"/>
    </xf>
    <xf numFmtId="3" fontId="2" fillId="5" borderId="183" xfId="1" applyNumberFormat="1" applyFont="1" applyFill="1" applyBorder="1" applyAlignment="1">
      <alignment horizontal="right"/>
    </xf>
    <xf numFmtId="3" fontId="3" fillId="9" borderId="164" xfId="1" applyNumberFormat="1" applyFont="1" applyFill="1" applyBorder="1" applyAlignment="1">
      <alignment horizontal="right"/>
    </xf>
    <xf numFmtId="3" fontId="3" fillId="9" borderId="134" xfId="1" applyNumberFormat="1" applyFont="1" applyFill="1" applyBorder="1" applyAlignment="1">
      <alignment horizontal="right"/>
    </xf>
    <xf numFmtId="3" fontId="3" fillId="9" borderId="165" xfId="1" applyNumberFormat="1" applyFont="1" applyFill="1" applyBorder="1" applyAlignment="1">
      <alignment horizontal="right"/>
    </xf>
    <xf numFmtId="3" fontId="3" fillId="9" borderId="133" xfId="1" applyNumberFormat="1" applyFont="1" applyFill="1" applyBorder="1" applyAlignment="1">
      <alignment horizontal="right"/>
    </xf>
    <xf numFmtId="0" fontId="5" fillId="9" borderId="149" xfId="0" applyNumberFormat="1" applyFont="1" applyFill="1" applyBorder="1" applyAlignment="1">
      <alignment horizontal="center" textRotation="90"/>
    </xf>
    <xf numFmtId="0" fontId="5" fillId="9" borderId="155" xfId="0" applyNumberFormat="1" applyFont="1" applyFill="1" applyBorder="1" applyAlignment="1">
      <alignment horizontal="center" textRotation="90"/>
    </xf>
    <xf numFmtId="0" fontId="5" fillId="9" borderId="151" xfId="0" applyNumberFormat="1" applyFont="1" applyFill="1" applyBorder="1" applyAlignment="1">
      <alignment horizontal="center" textRotation="90"/>
    </xf>
    <xf numFmtId="0" fontId="5" fillId="9" borderId="148" xfId="0" applyNumberFormat="1" applyFont="1" applyFill="1" applyBorder="1" applyAlignment="1">
      <alignment horizontal="center" textRotation="90"/>
    </xf>
    <xf numFmtId="0" fontId="5" fillId="9" borderId="0" xfId="0" applyNumberFormat="1" applyFont="1" applyFill="1" applyBorder="1" applyAlignment="1">
      <alignment horizontal="center" textRotation="90"/>
    </xf>
    <xf numFmtId="0" fontId="5" fillId="9" borderId="145" xfId="0" applyNumberFormat="1" applyFont="1" applyFill="1" applyBorder="1" applyAlignment="1">
      <alignment horizontal="center" textRotation="90"/>
    </xf>
    <xf numFmtId="0" fontId="5" fillId="9" borderId="159" xfId="1" quotePrefix="1" applyNumberFormat="1" applyFont="1" applyFill="1" applyBorder="1" applyAlignment="1">
      <alignment horizontal="center" vertical="center"/>
    </xf>
    <xf numFmtId="0" fontId="5" fillId="9" borderId="147" xfId="0" applyNumberFormat="1" applyFont="1" applyFill="1" applyBorder="1" applyAlignment="1">
      <alignment horizontal="center" textRotation="90"/>
    </xf>
    <xf numFmtId="0" fontId="5" fillId="9" borderId="154" xfId="0" applyNumberFormat="1" applyFont="1" applyFill="1" applyBorder="1" applyAlignment="1">
      <alignment horizontal="center" textRotation="90"/>
    </xf>
    <xf numFmtId="0" fontId="5" fillId="9" borderId="150" xfId="0" applyNumberFormat="1" applyFont="1" applyFill="1" applyBorder="1" applyAlignment="1">
      <alignment horizontal="center" textRotation="90"/>
    </xf>
    <xf numFmtId="0" fontId="5" fillId="9" borderId="168" xfId="1" quotePrefix="1" applyNumberFormat="1" applyFont="1" applyFill="1" applyBorder="1" applyAlignment="1">
      <alignment horizontal="center" vertical="center"/>
    </xf>
    <xf numFmtId="0" fontId="5" fillId="8" borderId="84" xfId="0" applyNumberFormat="1" applyFont="1" applyFill="1" applyBorder="1" applyAlignment="1">
      <alignment horizontal="center" textRotation="90"/>
    </xf>
    <xf numFmtId="0" fontId="5" fillId="8" borderId="75" xfId="0" applyNumberFormat="1" applyFont="1" applyFill="1" applyBorder="1" applyAlignment="1">
      <alignment horizontal="center" textRotation="90"/>
    </xf>
    <xf numFmtId="0" fontId="5" fillId="8" borderId="74" xfId="0" applyNumberFormat="1" applyFont="1" applyFill="1" applyBorder="1" applyAlignment="1">
      <alignment horizontal="center" textRotation="90"/>
    </xf>
    <xf numFmtId="0" fontId="5" fillId="8" borderId="80" xfId="1" quotePrefix="1" applyNumberFormat="1" applyFont="1" applyFill="1" applyBorder="1" applyAlignment="1">
      <alignment horizontal="center" vertical="center"/>
    </xf>
    <xf numFmtId="0" fontId="5" fillId="4" borderId="121" xfId="1" quotePrefix="1" applyNumberFormat="1" applyFont="1" applyFill="1" applyBorder="1" applyAlignment="1">
      <alignment horizontal="center" vertical="center"/>
    </xf>
    <xf numFmtId="0" fontId="5" fillId="8" borderId="76" xfId="0" applyNumberFormat="1" applyFont="1" applyFill="1" applyBorder="1" applyAlignment="1">
      <alignment horizontal="center"/>
    </xf>
    <xf numFmtId="0" fontId="5" fillId="8" borderId="74" xfId="0" applyNumberFormat="1" applyFont="1" applyFill="1" applyBorder="1" applyAlignment="1">
      <alignment horizontal="center"/>
    </xf>
    <xf numFmtId="0" fontId="5" fillId="8" borderId="83" xfId="0" applyNumberFormat="1" applyFont="1" applyFill="1" applyBorder="1" applyAlignment="1">
      <alignment horizontal="center"/>
    </xf>
    <xf numFmtId="0" fontId="5" fillId="8" borderId="84" xfId="0" applyNumberFormat="1" applyFont="1" applyFill="1" applyBorder="1" applyAlignment="1">
      <alignment horizontal="center"/>
    </xf>
    <xf numFmtId="0" fontId="5" fillId="8" borderId="82" xfId="0" applyNumberFormat="1" applyFont="1" applyFill="1" applyBorder="1" applyAlignment="1">
      <alignment horizontal="center" textRotation="90"/>
    </xf>
    <xf numFmtId="0" fontId="5" fillId="8" borderId="86" xfId="0" applyNumberFormat="1" applyFont="1" applyFill="1" applyBorder="1" applyAlignment="1">
      <alignment horizontal="center" textRotation="90"/>
    </xf>
    <xf numFmtId="0" fontId="5" fillId="8" borderId="85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/>
    </xf>
    <xf numFmtId="0" fontId="2" fillId="4" borderId="100" xfId="0" applyNumberFormat="1" applyFont="1" applyFill="1" applyBorder="1" applyAlignment="1">
      <alignment horizontal="center"/>
    </xf>
    <xf numFmtId="0" fontId="2" fillId="4" borderId="104" xfId="0" applyNumberFormat="1" applyFont="1" applyFill="1" applyBorder="1" applyAlignment="1">
      <alignment horizontal="center" vertical="center" wrapText="1"/>
    </xf>
    <xf numFmtId="0" fontId="2" fillId="4" borderId="106" xfId="0" applyNumberFormat="1" applyFont="1" applyFill="1" applyBorder="1" applyAlignment="1">
      <alignment horizontal="center" vertical="center" wrapText="1"/>
    </xf>
    <xf numFmtId="0" fontId="5" fillId="4" borderId="102" xfId="1" quotePrefix="1" applyNumberFormat="1" applyFont="1" applyFill="1" applyBorder="1" applyAlignment="1">
      <alignment horizontal="center" vertical="center"/>
    </xf>
    <xf numFmtId="0" fontId="2" fillId="6" borderId="53" xfId="0" applyNumberFormat="1" applyFont="1" applyFill="1" applyBorder="1" applyAlignment="1">
      <alignment horizontal="center" vertical="center" wrapText="1"/>
    </xf>
    <xf numFmtId="0" fontId="2" fillId="4" borderId="123" xfId="0" applyNumberFormat="1" applyFont="1" applyFill="1" applyBorder="1" applyAlignment="1">
      <alignment horizontal="center" vertical="center" wrapText="1"/>
    </xf>
    <xf numFmtId="0" fontId="2" fillId="4" borderId="124" xfId="0" applyNumberFormat="1" applyFont="1" applyFill="1" applyBorder="1" applyAlignment="1">
      <alignment horizontal="center" vertical="center" wrapText="1"/>
    </xf>
    <xf numFmtId="0" fontId="2" fillId="4" borderId="122" xfId="0" applyNumberFormat="1" applyFont="1" applyFill="1" applyBorder="1" applyAlignment="1">
      <alignment horizontal="center" vertical="center" wrapText="1"/>
    </xf>
    <xf numFmtId="0" fontId="2" fillId="4" borderId="103" xfId="0" applyNumberFormat="1" applyFont="1" applyFill="1" applyBorder="1" applyAlignment="1">
      <alignment horizontal="center"/>
    </xf>
    <xf numFmtId="0" fontId="5" fillId="4" borderId="0" xfId="0" applyNumberFormat="1" applyFont="1" applyFill="1" applyBorder="1" applyAlignment="1">
      <alignment horizontal="center"/>
    </xf>
    <xf numFmtId="0" fontId="2" fillId="4" borderId="101" xfId="0" applyNumberFormat="1" applyFont="1" applyFill="1" applyBorder="1" applyAlignment="1">
      <alignment horizontal="center"/>
    </xf>
    <xf numFmtId="0" fontId="2" fillId="4" borderId="102" xfId="0" applyNumberFormat="1" applyFont="1" applyFill="1" applyBorder="1" applyAlignment="1">
      <alignment horizontal="center"/>
    </xf>
    <xf numFmtId="0" fontId="2" fillId="4" borderId="104" xfId="0" applyNumberFormat="1" applyFont="1" applyFill="1" applyBorder="1" applyAlignment="1">
      <alignment horizontal="center"/>
    </xf>
    <xf numFmtId="0" fontId="2" fillId="4" borderId="105" xfId="0" applyNumberFormat="1" applyFont="1" applyFill="1" applyBorder="1" applyAlignment="1">
      <alignment horizontal="center"/>
    </xf>
    <xf numFmtId="0" fontId="5" fillId="6" borderId="37" xfId="0" applyNumberFormat="1" applyFont="1" applyFill="1" applyBorder="1" applyAlignment="1">
      <alignment horizontal="center" vertical="center"/>
    </xf>
    <xf numFmtId="0" fontId="5" fillId="6" borderId="38" xfId="0" applyNumberFormat="1" applyFont="1" applyFill="1" applyBorder="1" applyAlignment="1">
      <alignment horizontal="center" vertical="center"/>
    </xf>
    <xf numFmtId="0" fontId="5" fillId="6" borderId="39" xfId="0" applyNumberFormat="1" applyFont="1" applyFill="1" applyBorder="1" applyAlignment="1">
      <alignment horizontal="center" vertical="center"/>
    </xf>
    <xf numFmtId="0" fontId="5" fillId="6" borderId="42" xfId="0" applyNumberFormat="1" applyFont="1" applyFill="1" applyBorder="1" applyAlignment="1">
      <alignment horizontal="center" vertical="center"/>
    </xf>
    <xf numFmtId="0" fontId="5" fillId="6" borderId="43" xfId="0" applyNumberFormat="1" applyFont="1" applyFill="1" applyBorder="1" applyAlignment="1">
      <alignment horizontal="center" vertical="center"/>
    </xf>
    <xf numFmtId="0" fontId="5" fillId="6" borderId="44" xfId="0" applyNumberFormat="1" applyFont="1" applyFill="1" applyBorder="1" applyAlignment="1">
      <alignment horizontal="center" vertical="center"/>
    </xf>
    <xf numFmtId="0" fontId="5" fillId="8" borderId="60" xfId="0" applyNumberFormat="1" applyFont="1" applyFill="1" applyBorder="1" applyAlignment="1">
      <alignment horizontal="center"/>
    </xf>
    <xf numFmtId="0" fontId="5" fillId="8" borderId="61" xfId="0" applyNumberFormat="1" applyFont="1" applyFill="1" applyBorder="1" applyAlignment="1">
      <alignment horizontal="center"/>
    </xf>
    <xf numFmtId="0" fontId="5" fillId="8" borderId="62" xfId="0" applyNumberFormat="1" applyFont="1" applyFill="1" applyBorder="1" applyAlignment="1">
      <alignment horizontal="center"/>
    </xf>
    <xf numFmtId="0" fontId="5" fillId="9" borderId="138" xfId="0" applyNumberFormat="1" applyFont="1" applyFill="1" applyBorder="1" applyAlignment="1">
      <alignment horizontal="center"/>
    </xf>
    <xf numFmtId="0" fontId="5" fillId="9" borderId="139" xfId="0" applyNumberFormat="1" applyFont="1" applyFill="1" applyBorder="1" applyAlignment="1">
      <alignment horizontal="center"/>
    </xf>
    <xf numFmtId="0" fontId="5" fillId="9" borderId="164" xfId="0" applyNumberFormat="1" applyFont="1" applyFill="1" applyBorder="1" applyAlignment="1">
      <alignment horizontal="center"/>
    </xf>
    <xf numFmtId="0" fontId="5" fillId="9" borderId="165" xfId="0" applyNumberFormat="1" applyFont="1" applyFill="1" applyBorder="1" applyAlignment="1">
      <alignment horizontal="center"/>
    </xf>
    <xf numFmtId="0" fontId="5" fillId="9" borderId="166" xfId="0" applyNumberFormat="1" applyFont="1" applyFill="1" applyBorder="1" applyAlignment="1">
      <alignment horizontal="center"/>
    </xf>
    <xf numFmtId="0" fontId="5" fillId="9" borderId="167" xfId="0" applyNumberFormat="1" applyFont="1" applyFill="1" applyBorder="1" applyAlignment="1">
      <alignment horizontal="center"/>
    </xf>
    <xf numFmtId="0" fontId="5" fillId="8" borderId="65" xfId="0" applyNumberFormat="1" applyFont="1" applyFill="1" applyBorder="1" applyAlignment="1">
      <alignment horizontal="center"/>
    </xf>
    <xf numFmtId="0" fontId="5" fillId="8" borderId="66" xfId="0" applyNumberFormat="1" applyFont="1" applyFill="1" applyBorder="1" applyAlignment="1">
      <alignment horizontal="center"/>
    </xf>
    <xf numFmtId="0" fontId="5" fillId="8" borderId="67" xfId="0" applyNumberFormat="1" applyFont="1" applyFill="1" applyBorder="1" applyAlignment="1">
      <alignment horizontal="center"/>
    </xf>
    <xf numFmtId="0" fontId="5" fillId="5" borderId="0" xfId="0" applyNumberFormat="1" applyFont="1" applyFill="1" applyBorder="1" applyAlignment="1">
      <alignment horizontal="center"/>
    </xf>
    <xf numFmtId="0" fontId="5" fillId="9" borderId="133" xfId="0" applyNumberFormat="1" applyFont="1" applyFill="1" applyBorder="1" applyAlignment="1">
      <alignment horizontal="center"/>
    </xf>
    <xf numFmtId="0" fontId="5" fillId="9" borderId="134" xfId="0" applyNumberFormat="1" applyFont="1" applyFill="1" applyBorder="1" applyAlignment="1">
      <alignment horizontal="center"/>
    </xf>
    <xf numFmtId="0" fontId="5" fillId="9" borderId="135" xfId="0" applyNumberFormat="1" applyFont="1" applyFill="1" applyBorder="1" applyAlignment="1">
      <alignment horizontal="center"/>
    </xf>
    <xf numFmtId="0" fontId="5" fillId="10" borderId="202" xfId="0" applyNumberFormat="1" applyFont="1" applyFill="1" applyBorder="1" applyAlignment="1">
      <alignment horizontal="center"/>
    </xf>
    <xf numFmtId="0" fontId="5" fillId="10" borderId="203" xfId="0" applyNumberFormat="1" applyFont="1" applyFill="1" applyBorder="1" applyAlignment="1">
      <alignment horizontal="center"/>
    </xf>
    <xf numFmtId="0" fontId="5" fillId="10" borderId="204" xfId="0" applyNumberFormat="1" applyFont="1" applyFill="1" applyBorder="1" applyAlignment="1">
      <alignment horizontal="center"/>
    </xf>
    <xf numFmtId="0" fontId="5" fillId="3" borderId="16" xfId="0" applyNumberFormat="1" applyFont="1" applyFill="1" applyBorder="1" applyAlignment="1">
      <alignment horizontal="center"/>
    </xf>
    <xf numFmtId="0" fontId="5" fillId="3" borderId="17" xfId="0" applyNumberFormat="1" applyFont="1" applyFill="1" applyBorder="1" applyAlignment="1">
      <alignment horizontal="center"/>
    </xf>
    <xf numFmtId="0" fontId="5" fillId="3" borderId="187" xfId="0" applyNumberFormat="1" applyFont="1" applyFill="1" applyBorder="1" applyAlignment="1">
      <alignment horizontal="center"/>
    </xf>
    <xf numFmtId="0" fontId="5" fillId="10" borderId="207" xfId="0" applyNumberFormat="1" applyFont="1" applyFill="1" applyBorder="1" applyAlignment="1">
      <alignment horizontal="center"/>
    </xf>
    <xf numFmtId="0" fontId="5" fillId="10" borderId="208" xfId="0" applyNumberFormat="1" applyFont="1" applyFill="1" applyBorder="1" applyAlignment="1">
      <alignment horizontal="center"/>
    </xf>
    <xf numFmtId="0" fontId="5" fillId="10" borderId="209" xfId="0" applyNumberFormat="1" applyFont="1" applyFill="1" applyBorder="1" applyAlignment="1">
      <alignment horizontal="center"/>
    </xf>
    <xf numFmtId="0" fontId="5" fillId="6" borderId="52" xfId="0" applyNumberFormat="1" applyFont="1" applyFill="1" applyBorder="1" applyAlignment="1">
      <alignment horizontal="center"/>
    </xf>
    <xf numFmtId="0" fontId="5" fillId="6" borderId="54" xfId="0" applyNumberFormat="1" applyFont="1" applyFill="1" applyBorder="1" applyAlignment="1">
      <alignment horizontal="center"/>
    </xf>
    <xf numFmtId="0" fontId="5" fillId="4" borderId="106" xfId="0" applyNumberFormat="1" applyFont="1" applyFill="1" applyBorder="1" applyAlignment="1">
      <alignment horizontal="center"/>
    </xf>
    <xf numFmtId="0" fontId="5" fillId="4" borderId="107" xfId="0" applyNumberFormat="1" applyFont="1" applyFill="1" applyBorder="1" applyAlignment="1">
      <alignment horizontal="center"/>
    </xf>
    <xf numFmtId="0" fontId="5" fillId="2" borderId="8" xfId="0" applyNumberFormat="1" applyFont="1" applyFill="1" applyBorder="1" applyAlignment="1">
      <alignment horizontal="center"/>
    </xf>
    <xf numFmtId="0" fontId="5" fillId="2" borderId="9" xfId="0" applyNumberFormat="1" applyFont="1" applyFill="1" applyBorder="1" applyAlignment="1">
      <alignment horizontal="center"/>
    </xf>
    <xf numFmtId="0" fontId="5" fillId="3" borderId="16" xfId="1" quotePrefix="1" applyNumberFormat="1" applyFont="1" applyFill="1" applyBorder="1" applyAlignment="1">
      <alignment horizontal="center" vertical="center"/>
    </xf>
    <xf numFmtId="0" fontId="5" fillId="3" borderId="17" xfId="1" quotePrefix="1" applyNumberFormat="1" applyFont="1" applyFill="1" applyBorder="1" applyAlignment="1">
      <alignment horizontal="center" vertical="center"/>
    </xf>
    <xf numFmtId="0" fontId="5" fillId="3" borderId="193" xfId="1" quotePrefix="1" applyNumberFormat="1" applyFont="1" applyFill="1" applyBorder="1" applyAlignment="1">
      <alignment horizontal="center" vertical="center"/>
    </xf>
    <xf numFmtId="0" fontId="5" fillId="3" borderId="194" xfId="1" quotePrefix="1" applyNumberFormat="1" applyFont="1" applyFill="1" applyBorder="1" applyAlignment="1">
      <alignment horizontal="center" vertical="center"/>
    </xf>
    <xf numFmtId="0" fontId="5" fillId="10" borderId="219" xfId="1" quotePrefix="1" applyNumberFormat="1" applyFont="1" applyFill="1" applyBorder="1" applyAlignment="1">
      <alignment horizontal="center" vertical="center"/>
    </xf>
    <xf numFmtId="0" fontId="5" fillId="10" borderId="220" xfId="1" quotePrefix="1" applyNumberFormat="1" applyFont="1" applyFill="1" applyBorder="1" applyAlignment="1">
      <alignment horizontal="center" vertical="center"/>
    </xf>
    <xf numFmtId="0" fontId="5" fillId="10" borderId="221" xfId="1" quotePrefix="1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textRotation="90"/>
    </xf>
    <xf numFmtId="0" fontId="5" fillId="3" borderId="0" xfId="0" applyNumberFormat="1" applyFont="1" applyFill="1" applyBorder="1" applyAlignment="1">
      <alignment horizontal="center" textRotation="90"/>
    </xf>
    <xf numFmtId="0" fontId="5" fillId="3" borderId="2" xfId="0" applyNumberFormat="1" applyFont="1" applyFill="1" applyBorder="1" applyAlignment="1">
      <alignment horizontal="center" textRotation="90"/>
    </xf>
    <xf numFmtId="0" fontId="2" fillId="3" borderId="192" xfId="0" applyNumberFormat="1" applyFont="1" applyFill="1" applyBorder="1" applyAlignment="1">
      <alignment horizontal="center" vertical="center" wrapText="1"/>
    </xf>
    <xf numFmtId="0" fontId="2" fillId="3" borderId="188" xfId="0" applyNumberFormat="1" applyFont="1" applyFill="1" applyBorder="1" applyAlignment="1">
      <alignment horizontal="center" vertical="center" wrapText="1"/>
    </xf>
    <xf numFmtId="0" fontId="2" fillId="3" borderId="190" xfId="0" applyNumberFormat="1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/>
    </xf>
    <xf numFmtId="0" fontId="5" fillId="3" borderId="14" xfId="0" applyNumberFormat="1" applyFont="1" applyFill="1" applyBorder="1" applyAlignment="1">
      <alignment horizontal="center"/>
    </xf>
    <xf numFmtId="0" fontId="5" fillId="3" borderId="186" xfId="0" applyNumberFormat="1" applyFont="1" applyFill="1" applyBorder="1" applyAlignment="1">
      <alignment horizontal="center"/>
    </xf>
    <xf numFmtId="0" fontId="5" fillId="9" borderId="140" xfId="0" applyNumberFormat="1" applyFont="1" applyFill="1" applyBorder="1" applyAlignment="1">
      <alignment horizontal="center"/>
    </xf>
    <xf numFmtId="0" fontId="5" fillId="5" borderId="0" xfId="1" quotePrefix="1" applyNumberFormat="1" applyFont="1" applyFill="1" applyBorder="1" applyAlignment="1">
      <alignment horizontal="center" vertical="center"/>
    </xf>
    <xf numFmtId="0" fontId="5" fillId="5" borderId="181" xfId="1" quotePrefix="1" applyNumberFormat="1" applyFont="1" applyFill="1" applyBorder="1" applyAlignment="1">
      <alignment horizontal="center" vertical="center"/>
    </xf>
    <xf numFmtId="0" fontId="5" fillId="9" borderId="139" xfId="1" quotePrefix="1" applyNumberFormat="1" applyFont="1" applyFill="1" applyBorder="1" applyAlignment="1">
      <alignment horizontal="center" vertical="center"/>
    </xf>
    <xf numFmtId="0" fontId="5" fillId="9" borderId="140" xfId="1" quotePrefix="1" applyNumberFormat="1" applyFont="1" applyFill="1" applyBorder="1" applyAlignment="1">
      <alignment horizontal="center" vertical="center"/>
    </xf>
    <xf numFmtId="0" fontId="8" fillId="6" borderId="37" xfId="0" applyNumberFormat="1" applyFont="1" applyFill="1" applyBorder="1" applyAlignment="1">
      <alignment horizontal="right" vertical="top"/>
    </xf>
    <xf numFmtId="0" fontId="8" fillId="6" borderId="38" xfId="0" applyNumberFormat="1" applyFont="1" applyFill="1" applyBorder="1" applyAlignment="1">
      <alignment horizontal="right" vertical="top"/>
    </xf>
    <xf numFmtId="0" fontId="8" fillId="6" borderId="39" xfId="0" applyNumberFormat="1" applyFont="1" applyFill="1" applyBorder="1" applyAlignment="1">
      <alignment horizontal="right" vertical="top"/>
    </xf>
    <xf numFmtId="0" fontId="8" fillId="6" borderId="40" xfId="0" applyNumberFormat="1" applyFont="1" applyFill="1" applyBorder="1" applyAlignment="1">
      <alignment horizontal="right" vertical="top"/>
    </xf>
    <xf numFmtId="0" fontId="8" fillId="6" borderId="0" xfId="0" applyNumberFormat="1" applyFont="1" applyFill="1" applyBorder="1" applyAlignment="1">
      <alignment horizontal="right" vertical="top"/>
    </xf>
    <xf numFmtId="0" fontId="8" fillId="6" borderId="41" xfId="0" applyNumberFormat="1" applyFont="1" applyFill="1" applyBorder="1" applyAlignment="1">
      <alignment horizontal="right" vertical="top"/>
    </xf>
    <xf numFmtId="0" fontId="2" fillId="8" borderId="60" xfId="0" applyNumberFormat="1" applyFont="1" applyFill="1" applyBorder="1" applyAlignment="1">
      <alignment horizontal="center"/>
    </xf>
    <xf numFmtId="0" fontId="2" fillId="8" borderId="61" xfId="0" applyNumberFormat="1" applyFont="1" applyFill="1" applyBorder="1" applyAlignment="1">
      <alignment horizontal="center"/>
    </xf>
    <xf numFmtId="0" fontId="2" fillId="8" borderId="89" xfId="0" applyNumberFormat="1" applyFont="1" applyFill="1" applyBorder="1" applyAlignment="1">
      <alignment horizont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78" xfId="0" applyNumberFormat="1" applyFont="1" applyFill="1" applyBorder="1" applyAlignment="1">
      <alignment horizontal="center" vertical="center" wrapText="1"/>
    </xf>
    <xf numFmtId="0" fontId="8" fillId="6" borderId="40" xfId="0" applyNumberFormat="1" applyFont="1" applyFill="1" applyBorder="1" applyAlignment="1">
      <alignment horizontal="left"/>
    </xf>
    <xf numFmtId="0" fontId="8" fillId="6" borderId="0" xfId="0" applyNumberFormat="1" applyFont="1" applyFill="1" applyBorder="1" applyAlignment="1">
      <alignment horizontal="left"/>
    </xf>
    <xf numFmtId="0" fontId="8" fillId="6" borderId="41" xfId="0" applyNumberFormat="1" applyFont="1" applyFill="1" applyBorder="1" applyAlignment="1">
      <alignment horizontal="left"/>
    </xf>
    <xf numFmtId="0" fontId="8" fillId="6" borderId="42" xfId="0" applyNumberFormat="1" applyFont="1" applyFill="1" applyBorder="1" applyAlignment="1">
      <alignment horizontal="left"/>
    </xf>
    <xf numFmtId="0" fontId="8" fillId="6" borderId="43" xfId="0" applyNumberFormat="1" applyFont="1" applyFill="1" applyBorder="1" applyAlignment="1">
      <alignment horizontal="left"/>
    </xf>
    <xf numFmtId="0" fontId="8" fillId="6" borderId="44" xfId="0" applyNumberFormat="1" applyFont="1" applyFill="1" applyBorder="1" applyAlignment="1">
      <alignment horizontal="left"/>
    </xf>
    <xf numFmtId="0" fontId="5" fillId="8" borderId="79" xfId="1" quotePrefix="1" applyNumberFormat="1" applyFont="1" applyFill="1" applyBorder="1" applyAlignment="1">
      <alignment horizontal="center" vertical="center"/>
    </xf>
    <xf numFmtId="0" fontId="2" fillId="8" borderId="77" xfId="0" applyNumberFormat="1" applyFont="1" applyFill="1" applyBorder="1" applyAlignment="1">
      <alignment horizontal="center"/>
    </xf>
    <xf numFmtId="0" fontId="2" fillId="8" borderId="76" xfId="0" applyNumberFormat="1" applyFont="1" applyFill="1" applyBorder="1" applyAlignment="1">
      <alignment horizontal="center"/>
    </xf>
    <xf numFmtId="0" fontId="2" fillId="8" borderId="74" xfId="0" applyNumberFormat="1" applyFont="1" applyFill="1" applyBorder="1" applyAlignment="1">
      <alignment horizontal="center"/>
    </xf>
    <xf numFmtId="0" fontId="5" fillId="8" borderId="63" xfId="0" applyNumberFormat="1" applyFont="1" applyFill="1" applyBorder="1" applyAlignment="1">
      <alignment horizontal="center" textRotation="90"/>
    </xf>
    <xf numFmtId="0" fontId="5" fillId="8" borderId="77" xfId="0" applyNumberFormat="1" applyFont="1" applyFill="1" applyBorder="1" applyAlignment="1">
      <alignment horizontal="center" textRotation="90"/>
    </xf>
    <xf numFmtId="0" fontId="5" fillId="8" borderId="0" xfId="0" applyNumberFormat="1" applyFont="1" applyFill="1" applyBorder="1" applyAlignment="1">
      <alignment horizontal="center" textRotation="90"/>
    </xf>
    <xf numFmtId="0" fontId="5" fillId="8" borderId="76" xfId="0" applyNumberFormat="1" applyFont="1" applyFill="1" applyBorder="1" applyAlignment="1">
      <alignment horizontal="center" textRotation="90"/>
    </xf>
    <xf numFmtId="0" fontId="2" fillId="9" borderId="133" xfId="0" applyNumberFormat="1" applyFont="1" applyFill="1" applyBorder="1" applyAlignment="1">
      <alignment horizontal="center"/>
    </xf>
    <xf numFmtId="0" fontId="2" fillId="9" borderId="134" xfId="0" applyNumberFormat="1" applyFont="1" applyFill="1" applyBorder="1" applyAlignment="1">
      <alignment horizontal="center"/>
    </xf>
    <xf numFmtId="0" fontId="2" fillId="9" borderId="165" xfId="0" applyNumberFormat="1" applyFont="1" applyFill="1" applyBorder="1" applyAlignment="1">
      <alignment horizontal="center"/>
    </xf>
    <xf numFmtId="0" fontId="2" fillId="9" borderId="144" xfId="0" applyNumberFormat="1" applyFont="1" applyFill="1" applyBorder="1" applyAlignment="1">
      <alignment horizontal="center"/>
    </xf>
    <xf numFmtId="0" fontId="2" fillId="9" borderId="145" xfId="0" applyNumberFormat="1" applyFont="1" applyFill="1" applyBorder="1" applyAlignment="1">
      <alignment horizontal="center"/>
    </xf>
    <xf numFmtId="0" fontId="2" fillId="9" borderId="151" xfId="0" applyNumberFormat="1" applyFont="1" applyFill="1" applyBorder="1" applyAlignment="1">
      <alignment horizontal="center"/>
    </xf>
    <xf numFmtId="0" fontId="2" fillId="9" borderId="148" xfId="0" applyNumberFormat="1" applyFont="1" applyFill="1" applyBorder="1" applyAlignment="1">
      <alignment horizontal="center"/>
    </xf>
    <xf numFmtId="0" fontId="2" fillId="9" borderId="149" xfId="0" applyNumberFormat="1" applyFont="1" applyFill="1" applyBorder="1" applyAlignment="1">
      <alignment horizontal="center"/>
    </xf>
    <xf numFmtId="0" fontId="2" fillId="10" borderId="210" xfId="0" applyNumberFormat="1" applyFont="1" applyFill="1" applyBorder="1" applyAlignment="1">
      <alignment horizontal="center"/>
    </xf>
    <xf numFmtId="0" fontId="2" fillId="10" borderId="211" xfId="0" applyNumberFormat="1" applyFont="1" applyFill="1" applyBorder="1" applyAlignment="1">
      <alignment horizontal="center"/>
    </xf>
    <xf numFmtId="0" fontId="2" fillId="10" borderId="212" xfId="0" applyNumberFormat="1" applyFont="1" applyFill="1" applyBorder="1" applyAlignment="1">
      <alignment horizontal="center"/>
    </xf>
    <xf numFmtId="0" fontId="5" fillId="10" borderId="205" xfId="0" applyNumberFormat="1" applyFont="1" applyFill="1" applyBorder="1" applyAlignment="1">
      <alignment horizontal="center" textRotation="90"/>
    </xf>
    <xf numFmtId="0" fontId="5" fillId="10" borderId="0" xfId="0" applyNumberFormat="1" applyFont="1" applyFill="1" applyBorder="1" applyAlignment="1">
      <alignment horizontal="center" textRotation="90"/>
    </xf>
    <xf numFmtId="0" fontId="5" fillId="10" borderId="206" xfId="0" applyNumberFormat="1" applyFont="1" applyFill="1" applyBorder="1" applyAlignment="1">
      <alignment horizontal="center" textRotation="90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3" borderId="15" xfId="0" applyNumberFormat="1" applyFont="1" applyFill="1" applyBorder="1" applyAlignment="1">
      <alignment horizontal="center"/>
    </xf>
    <xf numFmtId="0" fontId="2" fillId="3" borderId="14" xfId="0" applyNumberFormat="1" applyFont="1" applyFill="1" applyBorder="1" applyAlignment="1">
      <alignment horizontal="center"/>
    </xf>
    <xf numFmtId="0" fontId="2" fillId="3" borderId="186" xfId="0" applyNumberFormat="1" applyFont="1" applyFill="1" applyBorder="1" applyAlignment="1">
      <alignment horizontal="center"/>
    </xf>
    <xf numFmtId="0" fontId="2" fillId="3" borderId="189" xfId="0" applyNumberFormat="1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0" fontId="2" fillId="3" borderId="190" xfId="0" applyNumberFormat="1" applyFont="1" applyFill="1" applyBorder="1" applyAlignment="1">
      <alignment horizontal="center"/>
    </xf>
    <xf numFmtId="0" fontId="5" fillId="3" borderId="191" xfId="0" applyNumberFormat="1" applyFont="1" applyFill="1" applyBorder="1" applyAlignment="1">
      <alignment horizontal="center" textRotation="90"/>
    </xf>
    <xf numFmtId="0" fontId="5" fillId="3" borderId="21" xfId="0" applyNumberFormat="1" applyFont="1" applyFill="1" applyBorder="1" applyAlignment="1">
      <alignment horizontal="center" textRotation="90"/>
    </xf>
    <xf numFmtId="0" fontId="5" fillId="3" borderId="189" xfId="0" applyNumberFormat="1" applyFont="1" applyFill="1" applyBorder="1" applyAlignment="1">
      <alignment horizontal="center" textRotation="90"/>
    </xf>
    <xf numFmtId="0" fontId="5" fillId="3" borderId="23" xfId="0" applyNumberFormat="1" applyFont="1" applyFill="1" applyBorder="1" applyAlignment="1">
      <alignment horizontal="center" textRotation="90"/>
    </xf>
    <xf numFmtId="0" fontId="5" fillId="3" borderId="3" xfId="0" applyNumberFormat="1" applyFont="1" applyFill="1" applyBorder="1" applyAlignment="1">
      <alignment horizontal="center" textRotation="90"/>
    </xf>
    <xf numFmtId="0" fontId="5" fillId="3" borderId="31" xfId="0" applyNumberFormat="1" applyFont="1" applyFill="1" applyBorder="1" applyAlignment="1">
      <alignment horizontal="center" textRotation="90"/>
    </xf>
    <xf numFmtId="0" fontId="5" fillId="3" borderId="22" xfId="0" applyNumberFormat="1" applyFont="1" applyFill="1" applyBorder="1" applyAlignment="1">
      <alignment horizontal="center" textRotation="90"/>
    </xf>
    <xf numFmtId="0" fontId="5" fillId="3" borderId="30" xfId="0" applyNumberFormat="1" applyFont="1" applyFill="1" applyBorder="1" applyAlignment="1">
      <alignment horizontal="center" textRotation="90"/>
    </xf>
    <xf numFmtId="0" fontId="5" fillId="3" borderId="24" xfId="0" applyNumberFormat="1" applyFont="1" applyFill="1" applyBorder="1" applyAlignment="1">
      <alignment horizontal="center" textRotation="90"/>
    </xf>
    <xf numFmtId="0" fontId="5" fillId="5" borderId="177" xfId="0" applyNumberFormat="1" applyFont="1" applyFill="1" applyBorder="1" applyAlignment="1">
      <alignment horizontal="center" textRotation="90"/>
    </xf>
    <xf numFmtId="0" fontId="5" fillId="5" borderId="179" xfId="0" applyNumberFormat="1" applyFont="1" applyFill="1" applyBorder="1" applyAlignment="1">
      <alignment horizontal="center" textRotation="90"/>
    </xf>
    <xf numFmtId="0" fontId="5" fillId="5" borderId="178" xfId="0" applyNumberFormat="1" applyFont="1" applyFill="1" applyBorder="1" applyAlignment="1">
      <alignment horizontal="center" textRotation="90"/>
    </xf>
    <xf numFmtId="0" fontId="5" fillId="5" borderId="180" xfId="0" applyNumberFormat="1" applyFont="1" applyFill="1" applyBorder="1" applyAlignment="1">
      <alignment horizontal="center" textRotation="90"/>
    </xf>
    <xf numFmtId="0" fontId="5" fillId="5" borderId="0" xfId="0" applyNumberFormat="1" applyFont="1" applyFill="1" applyBorder="1" applyAlignment="1">
      <alignment horizontal="center" textRotation="90"/>
    </xf>
    <xf numFmtId="0" fontId="5" fillId="5" borderId="174" xfId="0" applyNumberFormat="1" applyFont="1" applyFill="1" applyBorder="1" applyAlignment="1">
      <alignment horizontal="center" textRotation="90"/>
    </xf>
    <xf numFmtId="0" fontId="2" fillId="9" borderId="134" xfId="0" applyNumberFormat="1" applyFont="1" applyFill="1" applyBorder="1" applyAlignment="1">
      <alignment horizontal="center" vertical="center" wrapText="1"/>
    </xf>
    <xf numFmtId="0" fontId="2" fillId="9" borderId="135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37" xfId="0" applyNumberFormat="1" applyFont="1" applyFill="1" applyBorder="1" applyAlignment="1">
      <alignment horizontal="center" vertical="center" wrapText="1"/>
    </xf>
    <xf numFmtId="0" fontId="2" fillId="9" borderId="154" xfId="0" applyNumberFormat="1" applyFont="1" applyFill="1" applyBorder="1" applyAlignment="1">
      <alignment horizontal="center" vertical="center" wrapText="1"/>
    </xf>
    <xf numFmtId="0" fontId="2" fillId="9" borderId="150" xfId="0" applyNumberFormat="1" applyFont="1" applyFill="1" applyBorder="1" applyAlignment="1">
      <alignment horizontal="center" vertical="center" wrapText="1"/>
    </xf>
    <xf numFmtId="0" fontId="2" fillId="9" borderId="146" xfId="0" applyNumberFormat="1" applyFont="1" applyFill="1" applyBorder="1" applyAlignment="1">
      <alignment horizontal="center" vertical="center" wrapText="1"/>
    </xf>
    <xf numFmtId="0" fontId="8" fillId="6" borderId="37" xfId="0" applyNumberFormat="1" applyFont="1" applyFill="1" applyBorder="1" applyAlignment="1">
      <alignment horizontal="left" vertical="top"/>
    </xf>
    <xf numFmtId="0" fontId="8" fillId="6" borderId="39" xfId="0" applyNumberFormat="1" applyFont="1" applyFill="1" applyBorder="1" applyAlignment="1">
      <alignment horizontal="left" vertical="top"/>
    </xf>
    <xf numFmtId="0" fontId="8" fillId="6" borderId="40" xfId="0" applyNumberFormat="1" applyFont="1" applyFill="1" applyBorder="1" applyAlignment="1">
      <alignment horizontal="left" vertical="top"/>
    </xf>
    <xf numFmtId="0" fontId="8" fillId="6" borderId="41" xfId="0" applyNumberFormat="1" applyFont="1" applyFill="1" applyBorder="1" applyAlignment="1">
      <alignment horizontal="left" vertical="top"/>
    </xf>
    <xf numFmtId="0" fontId="8" fillId="6" borderId="40" xfId="0" applyNumberFormat="1" applyFont="1" applyFill="1" applyBorder="1" applyAlignment="1">
      <alignment horizontal="right"/>
    </xf>
    <xf numFmtId="0" fontId="8" fillId="6" borderId="41" xfId="0" applyNumberFormat="1" applyFont="1" applyFill="1" applyBorder="1" applyAlignment="1">
      <alignment horizontal="right"/>
    </xf>
    <xf numFmtId="0" fontId="8" fillId="6" borderId="42" xfId="0" applyNumberFormat="1" applyFont="1" applyFill="1" applyBorder="1" applyAlignment="1">
      <alignment horizontal="right"/>
    </xf>
    <xf numFmtId="0" fontId="8" fillId="6" borderId="44" xfId="0" applyNumberFormat="1" applyFont="1" applyFill="1" applyBorder="1" applyAlignment="1">
      <alignment horizontal="right"/>
    </xf>
    <xf numFmtId="0" fontId="2" fillId="6" borderId="52" xfId="0" applyNumberFormat="1" applyFont="1" applyFill="1" applyBorder="1" applyAlignment="1">
      <alignment horizontal="center" vertical="center" wrapText="1"/>
    </xf>
    <xf numFmtId="0" fontId="5" fillId="9" borderId="152" xfId="0" applyNumberFormat="1" applyFont="1" applyFill="1" applyBorder="1" applyAlignment="1">
      <alignment horizontal="center" textRotation="90"/>
    </xf>
    <xf numFmtId="0" fontId="5" fillId="9" borderId="136" xfId="0" applyNumberFormat="1" applyFont="1" applyFill="1" applyBorder="1" applyAlignment="1">
      <alignment horizontal="center" textRotation="90"/>
    </xf>
    <xf numFmtId="0" fontId="5" fillId="9" borderId="144" xfId="0" applyNumberFormat="1" applyFont="1" applyFill="1" applyBorder="1" applyAlignment="1">
      <alignment horizontal="center" textRotation="90"/>
    </xf>
    <xf numFmtId="0" fontId="2" fillId="10" borderId="202" xfId="0" applyNumberFormat="1" applyFont="1" applyFill="1" applyBorder="1" applyAlignment="1">
      <alignment horizontal="center"/>
    </xf>
    <xf numFmtId="0" fontId="2" fillId="10" borderId="203" xfId="0" applyNumberFormat="1" applyFont="1" applyFill="1" applyBorder="1" applyAlignment="1">
      <alignment horizontal="center"/>
    </xf>
    <xf numFmtId="0" fontId="2" fillId="10" borderId="204" xfId="0" applyNumberFormat="1" applyFont="1" applyFill="1" applyBorder="1" applyAlignment="1">
      <alignment horizontal="center"/>
    </xf>
    <xf numFmtId="0" fontId="2" fillId="6" borderId="58" xfId="0" applyNumberFormat="1" applyFont="1" applyFill="1" applyBorder="1" applyAlignment="1">
      <alignment horizontal="center" vertical="center" wrapText="1"/>
    </xf>
    <xf numFmtId="0" fontId="2" fillId="4" borderId="105" xfId="0" applyNumberFormat="1" applyFont="1" applyFill="1" applyBorder="1" applyAlignment="1">
      <alignment horizontal="center" vertical="center" wrapText="1"/>
    </xf>
    <xf numFmtId="0" fontId="5" fillId="9" borderId="138" xfId="1" quotePrefix="1" applyNumberFormat="1" applyFont="1" applyFill="1" applyBorder="1" applyAlignment="1">
      <alignment horizontal="center" vertical="center"/>
    </xf>
    <xf numFmtId="0" fontId="2" fillId="5" borderId="0" xfId="0" applyNumberFormat="1" applyFont="1" applyFill="1" applyBorder="1" applyAlignment="1">
      <alignment horizontal="center"/>
    </xf>
    <xf numFmtId="0" fontId="2" fillId="5" borderId="178" xfId="0" applyNumberFormat="1" applyFont="1" applyFill="1" applyBorder="1" applyAlignment="1">
      <alignment horizontal="center"/>
    </xf>
    <xf numFmtId="0" fontId="2" fillId="5" borderId="174" xfId="0" applyNumberFormat="1" applyFont="1" applyFill="1" applyBorder="1" applyAlignment="1">
      <alignment horizontal="center"/>
    </xf>
    <xf numFmtId="0" fontId="2" fillId="5" borderId="180" xfId="0" applyNumberFormat="1" applyFont="1" applyFill="1" applyBorder="1" applyAlignment="1">
      <alignment horizontal="center"/>
    </xf>
    <xf numFmtId="0" fontId="2" fillId="6" borderId="52" xfId="0" applyNumberFormat="1" applyFont="1" applyFill="1" applyBorder="1" applyAlignment="1">
      <alignment horizontal="center" vertical="center"/>
    </xf>
    <xf numFmtId="0" fontId="2" fillId="6" borderId="53" xfId="0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horizontal="center"/>
    </xf>
    <xf numFmtId="0" fontId="5" fillId="4" borderId="101" xfId="0" applyNumberFormat="1" applyFont="1" applyFill="1" applyBorder="1" applyAlignment="1">
      <alignment horizontal="center" textRotation="90"/>
    </xf>
    <xf numFmtId="0" fontId="5" fillId="4" borderId="104" xfId="0" applyNumberFormat="1" applyFont="1" applyFill="1" applyBorder="1" applyAlignment="1">
      <alignment horizontal="center"/>
    </xf>
    <xf numFmtId="0" fontId="5" fillId="4" borderId="102" xfId="0" applyNumberFormat="1" applyFont="1" applyFill="1" applyBorder="1" applyAlignment="1">
      <alignment horizontal="center"/>
    </xf>
    <xf numFmtId="0" fontId="5" fillId="4" borderId="105" xfId="0" applyNumberFormat="1" applyFont="1" applyFill="1" applyBorder="1" applyAlignment="1">
      <alignment horizontal="center"/>
    </xf>
    <xf numFmtId="0" fontId="5" fillId="4" borderId="103" xfId="0" applyNumberFormat="1" applyFont="1" applyFill="1" applyBorder="1" applyAlignment="1">
      <alignment horizontal="center"/>
    </xf>
    <xf numFmtId="0" fontId="2" fillId="4" borderId="100" xfId="0" applyNumberFormat="1" applyFont="1" applyFill="1" applyBorder="1" applyAlignment="1">
      <alignment horizontal="center" vertical="center"/>
    </xf>
    <xf numFmtId="3" fontId="3" fillId="2" borderId="254" xfId="1" applyNumberFormat="1" applyFont="1" applyFill="1" applyBorder="1" applyAlignment="1">
      <alignment horizontal="right" vertical="center"/>
    </xf>
    <xf numFmtId="3" fontId="3" fillId="2" borderId="257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4" borderId="287" xfId="1" applyNumberFormat="1" applyFont="1" applyFill="1" applyBorder="1" applyAlignment="1">
      <alignment horizontal="right" vertical="center"/>
    </xf>
    <xf numFmtId="3" fontId="2" fillId="4" borderId="113" xfId="1" applyNumberFormat="1" applyFont="1" applyFill="1" applyBorder="1" applyAlignment="1">
      <alignment horizontal="right" vertical="center"/>
    </xf>
    <xf numFmtId="41" fontId="3" fillId="9" borderId="13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33" xfId="1" applyNumberFormat="1" applyFont="1" applyFill="1" applyBorder="1" applyAlignment="1">
      <alignment horizontal="right" vertical="center"/>
    </xf>
    <xf numFmtId="41" fontId="3" fillId="9" borderId="134" xfId="1" applyNumberFormat="1" applyFont="1" applyFill="1" applyBorder="1" applyAlignment="1">
      <alignment horizontal="right" vertical="center"/>
    </xf>
    <xf numFmtId="41" fontId="3" fillId="4" borderId="287" xfId="1" applyNumberFormat="1" applyFont="1" applyFill="1" applyBorder="1" applyAlignment="1">
      <alignment horizontal="right" vertical="center"/>
    </xf>
    <xf numFmtId="41" fontId="3" fillId="9" borderId="154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165" xfId="1" applyNumberFormat="1" applyFont="1" applyFill="1" applyBorder="1" applyAlignment="1">
      <alignment horizontal="right" vertical="center"/>
    </xf>
    <xf numFmtId="41" fontId="3" fillId="9" borderId="155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41" fontId="3" fillId="4" borderId="110" xfId="1" applyNumberFormat="1" applyFont="1" applyFill="1" applyBorder="1" applyAlignment="1">
      <alignment horizontal="right" vertical="center"/>
    </xf>
    <xf numFmtId="41" fontId="3" fillId="4" borderId="106" xfId="1" applyNumberFormat="1" applyFont="1" applyFill="1" applyBorder="1" applyAlignment="1">
      <alignment horizontal="right" vertical="center"/>
    </xf>
    <xf numFmtId="41" fontId="3" fillId="4" borderId="107" xfId="1" applyNumberFormat="1" applyFont="1" applyFill="1" applyBorder="1" applyAlignment="1">
      <alignment horizontal="right" vertical="center"/>
    </xf>
    <xf numFmtId="41" fontId="3" fillId="4" borderId="288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115" xfId="1" applyNumberFormat="1" applyFont="1" applyFill="1" applyBorder="1" applyAlignment="1">
      <alignment horizontal="right" vertical="center"/>
    </xf>
    <xf numFmtId="41" fontId="3" fillId="7" borderId="63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86" xfId="1" applyNumberFormat="1" applyFont="1" applyFill="1" applyBorder="1" applyAlignment="1">
      <alignment horizontal="right" vertical="center"/>
    </xf>
    <xf numFmtId="41" fontId="2" fillId="4" borderId="113" xfId="1" applyNumberFormat="1" applyFont="1" applyFill="1" applyBorder="1" applyAlignment="1">
      <alignment horizontal="right" vertical="center"/>
    </xf>
    <xf numFmtId="187" fontId="3" fillId="4" borderId="287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9" borderId="131" xfId="1" applyNumberFormat="1" applyFont="1" applyFill="1" applyBorder="1" applyAlignment="1">
      <alignment horizontal="right" vertical="center"/>
    </xf>
    <xf numFmtId="41" fontId="3" fillId="9" borderId="166" xfId="1" applyNumberFormat="1" applyFont="1" applyFill="1" applyBorder="1" applyAlignment="1">
      <alignment horizontal="right" vertical="center"/>
    </xf>
    <xf numFmtId="41" fontId="3" fillId="9" borderId="164" xfId="1" applyNumberFormat="1" applyFont="1" applyFill="1" applyBorder="1" applyAlignment="1">
      <alignment horizontal="right" vertical="center"/>
    </xf>
    <xf numFmtId="0" fontId="2" fillId="9" borderId="144" xfId="0" applyNumberFormat="1" applyFont="1" applyFill="1" applyBorder="1" applyAlignment="1">
      <alignment horizontal="center" vertical="center"/>
    </xf>
    <xf numFmtId="0" fontId="2" fillId="9" borderId="145" xfId="0" applyNumberFormat="1" applyFont="1" applyFill="1" applyBorder="1" applyAlignment="1">
      <alignment horizontal="center" vertical="center"/>
    </xf>
    <xf numFmtId="0" fontId="2" fillId="9" borderId="146" xfId="0" applyNumberFormat="1" applyFont="1" applyFill="1" applyBorder="1" applyAlignment="1">
      <alignment horizontal="center" vertical="center"/>
    </xf>
    <xf numFmtId="187" fontId="3" fillId="7" borderId="63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3" fillId="7" borderId="86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0" fontId="2" fillId="7" borderId="0" xfId="0" applyNumberFormat="1" applyFont="1" applyFill="1" applyBorder="1" applyAlignment="1">
      <alignment horizontal="center" vertical="center"/>
    </xf>
    <xf numFmtId="0" fontId="2" fillId="7" borderId="75" xfId="0" applyNumberFormat="1" applyFont="1" applyFill="1" applyBorder="1" applyAlignment="1">
      <alignment horizontal="center" vertical="center"/>
    </xf>
    <xf numFmtId="0" fontId="5" fillId="7" borderId="63" xfId="0" applyNumberFormat="1" applyFont="1" applyFill="1" applyBorder="1" applyAlignment="1">
      <alignment horizontal="center" textRotation="90"/>
    </xf>
    <xf numFmtId="0" fontId="5" fillId="7" borderId="77" xfId="0" applyNumberFormat="1" applyFont="1" applyFill="1" applyBorder="1" applyAlignment="1">
      <alignment horizontal="center" textRotation="90"/>
    </xf>
    <xf numFmtId="0" fontId="5" fillId="7" borderId="0" xfId="0" applyNumberFormat="1" applyFont="1" applyFill="1" applyBorder="1" applyAlignment="1">
      <alignment horizontal="center" textRotation="90"/>
    </xf>
    <xf numFmtId="0" fontId="5" fillId="7" borderId="76" xfId="0" applyNumberFormat="1" applyFont="1" applyFill="1" applyBorder="1" applyAlignment="1">
      <alignment horizontal="center" textRotation="90"/>
    </xf>
    <xf numFmtId="0" fontId="5" fillId="7" borderId="82" xfId="0" applyNumberFormat="1" applyFont="1" applyFill="1" applyBorder="1" applyAlignment="1">
      <alignment horizontal="center" textRotation="90"/>
    </xf>
    <xf numFmtId="0" fontId="5" fillId="7" borderId="86" xfId="0" applyNumberFormat="1" applyFont="1" applyFill="1" applyBorder="1" applyAlignment="1">
      <alignment horizontal="center" textRotation="90"/>
    </xf>
    <xf numFmtId="0" fontId="5" fillId="7" borderId="85" xfId="0" applyNumberFormat="1" applyFont="1" applyFill="1" applyBorder="1" applyAlignment="1">
      <alignment horizontal="center" textRotation="90"/>
    </xf>
    <xf numFmtId="0" fontId="5" fillId="7" borderId="84" xfId="0" applyNumberFormat="1" applyFont="1" applyFill="1" applyBorder="1" applyAlignment="1">
      <alignment horizontal="center" textRotation="90"/>
    </xf>
    <xf numFmtId="0" fontId="5" fillId="7" borderId="75" xfId="0" applyNumberFormat="1" applyFont="1" applyFill="1" applyBorder="1" applyAlignment="1">
      <alignment horizontal="center" textRotation="90"/>
    </xf>
    <xf numFmtId="0" fontId="5" fillId="7" borderId="74" xfId="0" applyNumberFormat="1" applyFont="1" applyFill="1" applyBorder="1" applyAlignment="1">
      <alignment horizontal="center" textRotation="90"/>
    </xf>
    <xf numFmtId="0" fontId="2" fillId="7" borderId="76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3" borderId="189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190" xfId="0" applyNumberFormat="1" applyFont="1" applyFill="1" applyBorder="1" applyAlignment="1">
      <alignment horizontal="center" vertical="center"/>
    </xf>
    <xf numFmtId="0" fontId="2" fillId="10" borderId="210" xfId="0" applyNumberFormat="1" applyFont="1" applyFill="1" applyBorder="1" applyAlignment="1">
      <alignment horizontal="center" vertical="center"/>
    </xf>
    <xf numFmtId="0" fontId="2" fillId="10" borderId="211" xfId="0" applyNumberFormat="1" applyFont="1" applyFill="1" applyBorder="1" applyAlignment="1">
      <alignment horizontal="center" vertical="center"/>
    </xf>
    <xf numFmtId="0" fontId="2" fillId="10" borderId="212" xfId="0" applyNumberFormat="1" applyFont="1" applyFill="1" applyBorder="1" applyAlignment="1">
      <alignment horizontal="center" vertical="center"/>
    </xf>
    <xf numFmtId="0" fontId="2" fillId="9" borderId="133" xfId="0" applyNumberFormat="1" applyFont="1" applyFill="1" applyBorder="1" applyAlignment="1">
      <alignment horizontal="center" vertical="center"/>
    </xf>
    <xf numFmtId="0" fontId="2" fillId="9" borderId="134" xfId="0" applyNumberFormat="1" applyFont="1" applyFill="1" applyBorder="1" applyAlignment="1">
      <alignment horizontal="center" vertical="center"/>
    </xf>
    <xf numFmtId="0" fontId="2" fillId="9" borderId="135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2" fillId="3" borderId="186" xfId="0" applyNumberFormat="1" applyFont="1" applyFill="1" applyBorder="1" applyAlignment="1">
      <alignment horizontal="center" vertical="center"/>
    </xf>
    <xf numFmtId="0" fontId="2" fillId="10" borderId="202" xfId="0" applyNumberFormat="1" applyFont="1" applyFill="1" applyBorder="1" applyAlignment="1">
      <alignment horizontal="center" vertical="center"/>
    </xf>
    <xf numFmtId="0" fontId="2" fillId="10" borderId="203" xfId="0" applyNumberFormat="1" applyFont="1" applyFill="1" applyBorder="1" applyAlignment="1">
      <alignment horizontal="center" vertical="center"/>
    </xf>
    <xf numFmtId="0" fontId="2" fillId="10" borderId="204" xfId="0" applyNumberFormat="1" applyFont="1" applyFill="1" applyBorder="1" applyAlignment="1">
      <alignment horizontal="center" vertical="center"/>
    </xf>
    <xf numFmtId="0" fontId="2" fillId="7" borderId="83" xfId="0" applyNumberFormat="1" applyFont="1" applyFill="1" applyBorder="1" applyAlignment="1">
      <alignment horizontal="center" vertical="center"/>
    </xf>
    <xf numFmtId="0" fontId="2" fillId="7" borderId="84" xfId="0" applyNumberFormat="1" applyFont="1" applyFill="1" applyBorder="1" applyAlignment="1">
      <alignment horizontal="center" vertical="center"/>
    </xf>
    <xf numFmtId="0" fontId="2" fillId="7" borderId="64" xfId="0" applyNumberFormat="1" applyFont="1" applyFill="1" applyBorder="1" applyAlignment="1">
      <alignment horizontal="center" vertical="center" wrapText="1"/>
    </xf>
    <xf numFmtId="0" fontId="2" fillId="7" borderId="78" xfId="0" applyNumberFormat="1" applyFont="1" applyFill="1" applyBorder="1" applyAlignment="1">
      <alignment horizontal="center" vertical="center" wrapText="1"/>
    </xf>
    <xf numFmtId="0" fontId="2" fillId="3" borderId="196" xfId="0" applyNumberFormat="1" applyFont="1" applyFill="1" applyBorder="1" applyAlignment="1">
      <alignment horizontal="center" vertical="center" wrapText="1"/>
    </xf>
    <xf numFmtId="0" fontId="2" fillId="3" borderId="197" xfId="0" applyNumberFormat="1" applyFont="1" applyFill="1" applyBorder="1" applyAlignment="1">
      <alignment horizontal="center" vertical="center" wrapText="1"/>
    </xf>
    <xf numFmtId="0" fontId="2" fillId="4" borderId="101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/>
    </xf>
    <xf numFmtId="0" fontId="5" fillId="3" borderId="14" xfId="0" applyNumberFormat="1" applyFont="1" applyFill="1" applyBorder="1" applyAlignment="1">
      <alignment horizontal="center" textRotation="90"/>
    </xf>
    <xf numFmtId="3" fontId="3" fillId="0" borderId="0" xfId="1" applyNumberFormat="1" applyFont="1" applyFill="1" applyBorder="1" applyAlignment="1">
      <alignment horizontal="center" vertical="center"/>
    </xf>
    <xf numFmtId="187" fontId="3" fillId="4" borderId="106" xfId="1" applyNumberFormat="1" applyFont="1" applyFill="1" applyBorder="1" applyAlignment="1">
      <alignment horizontal="right" vertical="center"/>
    </xf>
    <xf numFmtId="187" fontId="3" fillId="4" borderId="107" xfId="1" applyNumberFormat="1" applyFont="1" applyFill="1" applyBorder="1" applyAlignment="1">
      <alignment horizontal="right" vertical="center"/>
    </xf>
    <xf numFmtId="187" fontId="2" fillId="4" borderId="114" xfId="1" applyNumberFormat="1" applyFont="1" applyFill="1" applyBorder="1" applyAlignment="1">
      <alignment horizontal="right" vertical="center"/>
    </xf>
    <xf numFmtId="187" fontId="2" fillId="4" borderId="115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0" fontId="8" fillId="6" borderId="40" xfId="0" applyNumberFormat="1" applyFont="1" applyFill="1" applyBorder="1" applyAlignment="1">
      <alignment horizontal="right" vertical="center"/>
    </xf>
    <xf numFmtId="0" fontId="8" fillId="6" borderId="41" xfId="0" applyNumberFormat="1" applyFont="1" applyFill="1" applyBorder="1" applyAlignment="1">
      <alignment horizontal="right" vertical="center"/>
    </xf>
    <xf numFmtId="0" fontId="8" fillId="6" borderId="42" xfId="0" applyNumberFormat="1" applyFont="1" applyFill="1" applyBorder="1" applyAlignment="1">
      <alignment horizontal="right" vertical="center"/>
    </xf>
    <xf numFmtId="0" fontId="8" fillId="6" borderId="44" xfId="0" applyNumberFormat="1" applyFont="1" applyFill="1" applyBorder="1" applyAlignment="1">
      <alignment horizontal="right" vertical="center"/>
    </xf>
    <xf numFmtId="0" fontId="5" fillId="10" borderId="215" xfId="0" applyNumberFormat="1" applyFont="1" applyFill="1" applyBorder="1" applyAlignment="1">
      <alignment horizontal="center" textRotation="90"/>
    </xf>
    <xf numFmtId="0" fontId="5" fillId="10" borderId="212" xfId="0" applyNumberFormat="1" applyFont="1" applyFill="1" applyBorder="1" applyAlignment="1">
      <alignment horizontal="center" textRotation="90"/>
    </xf>
    <xf numFmtId="0" fontId="2" fillId="5" borderId="177" xfId="0" applyNumberFormat="1" applyFont="1" applyFill="1" applyBorder="1" applyAlignment="1">
      <alignment horizontal="center" vertical="center" wrapText="1"/>
    </xf>
    <xf numFmtId="0" fontId="2" fillId="3" borderId="198" xfId="0" applyNumberFormat="1" applyFont="1" applyFill="1" applyBorder="1" applyAlignment="1">
      <alignment horizontal="center" vertical="center" wrapText="1"/>
    </xf>
    <xf numFmtId="0" fontId="5" fillId="5" borderId="175" xfId="0" applyNumberFormat="1" applyFont="1" applyFill="1" applyBorder="1" applyAlignment="1">
      <alignment horizontal="center" textRotation="90"/>
    </xf>
    <xf numFmtId="0" fontId="5" fillId="5" borderId="176" xfId="0" applyNumberFormat="1" applyFont="1" applyFill="1" applyBorder="1" applyAlignment="1">
      <alignment horizontal="center" textRotation="90"/>
    </xf>
    <xf numFmtId="0" fontId="2" fillId="5" borderId="0" xfId="0" applyNumberFormat="1" applyFont="1" applyFill="1" applyBorder="1" applyAlignment="1">
      <alignment horizontal="center" vertical="center"/>
    </xf>
    <xf numFmtId="0" fontId="2" fillId="5" borderId="178" xfId="0" applyNumberFormat="1" applyFont="1" applyFill="1" applyBorder="1" applyAlignment="1">
      <alignment horizontal="center" vertical="center"/>
    </xf>
    <xf numFmtId="0" fontId="2" fillId="5" borderId="174" xfId="0" applyNumberFormat="1" applyFont="1" applyFill="1" applyBorder="1" applyAlignment="1">
      <alignment horizontal="center" vertical="center"/>
    </xf>
    <xf numFmtId="0" fontId="2" fillId="5" borderId="180" xfId="0" applyNumberFormat="1" applyFont="1" applyFill="1" applyBorder="1" applyAlignment="1">
      <alignment horizontal="center" vertical="center"/>
    </xf>
    <xf numFmtId="0" fontId="5" fillId="10" borderId="214" xfId="0" applyNumberFormat="1" applyFont="1" applyFill="1" applyBorder="1" applyAlignment="1">
      <alignment horizontal="center" textRotation="90"/>
    </xf>
    <xf numFmtId="0" fontId="5" fillId="10" borderId="211" xfId="0" applyNumberFormat="1" applyFont="1" applyFill="1" applyBorder="1" applyAlignment="1">
      <alignment horizontal="center" textRotation="90"/>
    </xf>
    <xf numFmtId="0" fontId="2" fillId="9" borderId="151" xfId="0" applyNumberFormat="1" applyFont="1" applyFill="1" applyBorder="1" applyAlignment="1">
      <alignment horizontal="center" vertical="center"/>
    </xf>
    <xf numFmtId="0" fontId="2" fillId="9" borderId="148" xfId="0" applyNumberFormat="1" applyFont="1" applyFill="1" applyBorder="1" applyAlignment="1">
      <alignment horizontal="center" vertical="center" wrapText="1"/>
    </xf>
    <xf numFmtId="0" fontId="2" fillId="9" borderId="153" xfId="0" applyNumberFormat="1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 textRotation="90"/>
    </xf>
    <xf numFmtId="0" fontId="5" fillId="10" borderId="213" xfId="0" applyNumberFormat="1" applyFont="1" applyFill="1" applyBorder="1" applyAlignment="1">
      <alignment horizontal="center" textRotation="90"/>
    </xf>
    <xf numFmtId="0" fontId="5" fillId="10" borderId="210" xfId="0" applyNumberFormat="1" applyFont="1" applyFill="1" applyBorder="1" applyAlignment="1">
      <alignment horizontal="center" textRotation="90"/>
    </xf>
    <xf numFmtId="3" fontId="3" fillId="4" borderId="106" xfId="1" applyNumberFormat="1" applyFont="1" applyFill="1" applyBorder="1" applyAlignment="1">
      <alignment horizontal="right" vertical="center"/>
    </xf>
    <xf numFmtId="3" fontId="3" fillId="9" borderId="134" xfId="1" applyNumberFormat="1" applyFont="1" applyFill="1" applyBorder="1" applyAlignment="1">
      <alignment horizontal="right" vertical="center"/>
    </xf>
    <xf numFmtId="3" fontId="3" fillId="9" borderId="165" xfId="1" applyNumberFormat="1" applyFont="1" applyFill="1" applyBorder="1" applyAlignment="1">
      <alignment horizontal="right" vertical="center"/>
    </xf>
    <xf numFmtId="3" fontId="3" fillId="4" borderId="107" xfId="1" applyNumberFormat="1" applyFont="1" applyFill="1" applyBorder="1" applyAlignment="1">
      <alignment horizontal="right" vertical="center"/>
    </xf>
    <xf numFmtId="0" fontId="2" fillId="9" borderId="148" xfId="0" applyNumberFormat="1" applyFont="1" applyFill="1" applyBorder="1" applyAlignment="1">
      <alignment horizontal="center" vertical="center"/>
    </xf>
    <xf numFmtId="0" fontId="2" fillId="9" borderId="149" xfId="0" applyNumberFormat="1" applyFont="1" applyFill="1" applyBorder="1" applyAlignment="1">
      <alignment horizontal="center" vertical="center"/>
    </xf>
    <xf numFmtId="0" fontId="2" fillId="9" borderId="145" xfId="0" applyNumberFormat="1" applyFont="1" applyFill="1" applyBorder="1" applyAlignment="1">
      <alignment horizontal="center" vertical="center" wrapText="1"/>
    </xf>
    <xf numFmtId="3" fontId="3" fillId="9" borderId="164" xfId="1" applyNumberFormat="1" applyFont="1" applyFill="1" applyBorder="1" applyAlignment="1">
      <alignment horizontal="right" vertical="center"/>
    </xf>
    <xf numFmtId="41" fontId="3" fillId="5" borderId="0" xfId="1" applyNumberFormat="1" applyFont="1" applyFill="1" applyBorder="1" applyAlignment="1">
      <alignment horizontal="right"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5" borderId="177" xfId="1" applyNumberFormat="1" applyFont="1" applyFill="1" applyBorder="1" applyAlignment="1">
      <alignment horizontal="right" vertical="center"/>
    </xf>
    <xf numFmtId="41" fontId="3" fillId="10" borderId="205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206" xfId="1" applyNumberFormat="1" applyFont="1" applyFill="1" applyBorder="1" applyAlignment="1">
      <alignment horizontal="right" vertical="center"/>
    </xf>
    <xf numFmtId="41" fontId="3" fillId="3" borderId="21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9" borderId="167" xfId="1" applyNumberFormat="1" applyFont="1" applyFill="1" applyBorder="1" applyAlignment="1">
      <alignment horizontal="right" vertical="center"/>
    </xf>
    <xf numFmtId="187" fontId="3" fillId="5" borderId="0" xfId="1" applyNumberFormat="1" applyFont="1" applyFill="1" applyBorder="1" applyAlignment="1">
      <alignment horizontal="right" vertical="center"/>
    </xf>
    <xf numFmtId="187" fontId="3" fillId="5" borderId="177" xfId="1" applyNumberFormat="1" applyFont="1" applyFill="1" applyBorder="1" applyAlignment="1">
      <alignment horizontal="right" vertical="center"/>
    </xf>
    <xf numFmtId="187" fontId="2" fillId="4" borderId="113" xfId="1" applyNumberFormat="1" applyFont="1" applyFill="1" applyBorder="1" applyAlignment="1">
      <alignment horizontal="right" vertical="center"/>
    </xf>
    <xf numFmtId="3" fontId="2" fillId="4" borderId="114" xfId="1" applyNumberFormat="1" applyFont="1" applyFill="1" applyBorder="1" applyAlignment="1">
      <alignment horizontal="right" vertical="center"/>
    </xf>
    <xf numFmtId="3" fontId="2" fillId="10" borderId="216" xfId="1" applyNumberFormat="1" applyFont="1" applyFill="1" applyBorder="1" applyAlignment="1">
      <alignment horizontal="right" vertical="center"/>
    </xf>
    <xf numFmtId="3" fontId="2" fillId="10" borderId="217" xfId="1" applyNumberFormat="1" applyFont="1" applyFill="1" applyBorder="1" applyAlignment="1">
      <alignment horizontal="right" vertical="center"/>
    </xf>
    <xf numFmtId="3" fontId="2" fillId="10" borderId="218" xfId="1" applyNumberFormat="1" applyFont="1" applyFill="1" applyBorder="1" applyAlignment="1">
      <alignment horizontal="right" vertical="center"/>
    </xf>
    <xf numFmtId="3" fontId="2" fillId="3" borderId="25" xfId="1" applyNumberFormat="1" applyFont="1" applyFill="1" applyBorder="1" applyAlignment="1">
      <alignment horizontal="right" vertical="center"/>
    </xf>
    <xf numFmtId="3" fontId="2" fillId="3" borderId="26" xfId="1" applyNumberFormat="1" applyFont="1" applyFill="1" applyBorder="1" applyAlignment="1">
      <alignment horizontal="right" vertical="center"/>
    </xf>
    <xf numFmtId="41" fontId="3" fillId="5" borderId="177" xfId="1" applyNumberFormat="1" applyFont="1" applyFill="1" applyBorder="1" applyAlignment="1">
      <alignment horizontal="right" vertical="center"/>
    </xf>
    <xf numFmtId="187" fontId="3" fillId="10" borderId="205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10" borderId="206" xfId="1" applyNumberFormat="1" applyFont="1" applyFill="1" applyBorder="1" applyAlignment="1">
      <alignment horizontal="right" vertical="center"/>
    </xf>
    <xf numFmtId="187" fontId="3" fillId="9" borderId="155" xfId="1" applyNumberFormat="1" applyFont="1" applyFill="1" applyBorder="1" applyAlignment="1">
      <alignment horizontal="right" vertical="center"/>
    </xf>
    <xf numFmtId="187" fontId="2" fillId="3" borderId="26" xfId="1" applyNumberFormat="1" applyFont="1" applyFill="1" applyBorder="1" applyAlignment="1">
      <alignment horizontal="right" vertical="center"/>
    </xf>
    <xf numFmtId="187" fontId="2" fillId="10" borderId="216" xfId="1" applyNumberFormat="1" applyFont="1" applyFill="1" applyBorder="1" applyAlignment="1">
      <alignment horizontal="right" vertical="center"/>
    </xf>
    <xf numFmtId="187" fontId="2" fillId="10" borderId="217" xfId="1" applyNumberFormat="1" applyFont="1" applyFill="1" applyBorder="1" applyAlignment="1">
      <alignment horizontal="right" vertical="center"/>
    </xf>
    <xf numFmtId="187" fontId="2" fillId="10" borderId="218" xfId="1" applyNumberFormat="1" applyFont="1" applyFill="1" applyBorder="1" applyAlignment="1">
      <alignment horizontal="right" vertical="center"/>
    </xf>
    <xf numFmtId="187" fontId="2" fillId="3" borderId="25" xfId="1" applyNumberFormat="1" applyFont="1" applyFill="1" applyBorder="1" applyAlignment="1">
      <alignment horizontal="right" vertical="center"/>
    </xf>
    <xf numFmtId="41" fontId="2" fillId="10" borderId="216" xfId="1" applyNumberFormat="1" applyFont="1" applyFill="1" applyBorder="1" applyAlignment="1">
      <alignment horizontal="right" vertical="center"/>
    </xf>
    <xf numFmtId="41" fontId="2" fillId="10" borderId="217" xfId="1" applyNumberFormat="1" applyFont="1" applyFill="1" applyBorder="1" applyAlignment="1">
      <alignment horizontal="right" vertical="center"/>
    </xf>
    <xf numFmtId="41" fontId="2" fillId="10" borderId="218" xfId="1" applyNumberFormat="1" applyFont="1" applyFill="1" applyBorder="1" applyAlignment="1">
      <alignment horizontal="right" vertical="center"/>
    </xf>
    <xf numFmtId="3" fontId="2" fillId="5" borderId="182" xfId="1" applyNumberFormat="1" applyFont="1" applyFill="1" applyBorder="1" applyAlignment="1">
      <alignment horizontal="right" vertical="center"/>
    </xf>
    <xf numFmtId="3" fontId="2" fillId="5" borderId="183" xfId="1" applyNumberFormat="1" applyFont="1" applyFill="1" applyBorder="1" applyAlignment="1">
      <alignment horizontal="right" vertical="center"/>
    </xf>
    <xf numFmtId="41" fontId="2" fillId="3" borderId="25" xfId="1" applyNumberFormat="1" applyFont="1" applyFill="1" applyBorder="1" applyAlignment="1">
      <alignment horizontal="right" vertical="center"/>
    </xf>
    <xf numFmtId="41" fontId="2" fillId="3" borderId="26" xfId="1" applyNumberFormat="1" applyFont="1" applyFill="1" applyBorder="1" applyAlignment="1">
      <alignment horizontal="right" vertical="center"/>
    </xf>
    <xf numFmtId="41" fontId="3" fillId="9" borderId="172" xfId="1" applyNumberFormat="1" applyFont="1" applyFill="1" applyBorder="1" applyAlignment="1">
      <alignment horizontal="right" vertical="center"/>
    </xf>
    <xf numFmtId="41" fontId="3" fillId="9" borderId="173" xfId="1" applyNumberFormat="1" applyFont="1" applyFill="1" applyBorder="1" applyAlignment="1">
      <alignment horizontal="right" vertical="center"/>
    </xf>
    <xf numFmtId="41" fontId="3" fillId="9" borderId="130" xfId="1" applyNumberFormat="1" applyFont="1" applyFill="1" applyBorder="1" applyAlignment="1">
      <alignment horizontal="right" vertical="center"/>
    </xf>
    <xf numFmtId="41" fontId="3" fillId="10" borderId="202" xfId="1" applyNumberFormat="1" applyFont="1" applyFill="1" applyBorder="1" applyAlignment="1">
      <alignment horizontal="right" vertical="center"/>
    </xf>
    <xf numFmtId="41" fontId="3" fillId="10" borderId="203" xfId="1" applyNumberFormat="1" applyFont="1" applyFill="1" applyBorder="1" applyAlignment="1">
      <alignment horizontal="right" vertical="center"/>
    </xf>
    <xf numFmtId="41" fontId="3" fillId="10" borderId="204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2" borderId="257" xfId="1" applyNumberFormat="1" applyFont="1" applyFill="1" applyBorder="1" applyAlignment="1">
      <alignment horizontal="right" vertical="center"/>
    </xf>
    <xf numFmtId="41" fontId="3" fillId="2" borderId="259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3" fontId="14" fillId="0" borderId="0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193" fontId="14" fillId="0" borderId="0" xfId="0" applyNumberFormat="1" applyFont="1" applyFill="1" applyBorder="1" applyAlignment="1">
      <alignment horizontal="center" vertical="center"/>
    </xf>
    <xf numFmtId="41" fontId="3" fillId="10" borderId="207" xfId="1" applyNumberFormat="1" applyFont="1" applyFill="1" applyBorder="1" applyAlignment="1">
      <alignment horizontal="right" vertical="center"/>
    </xf>
    <xf numFmtId="41" fontId="3" fillId="10" borderId="208" xfId="1" applyNumberFormat="1" applyFont="1" applyFill="1" applyBorder="1" applyAlignment="1">
      <alignment horizontal="right" vertical="center"/>
    </xf>
    <xf numFmtId="41" fontId="3" fillId="10" borderId="209" xfId="1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right" vertical="center"/>
    </xf>
    <xf numFmtId="193" fontId="14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3" fontId="3" fillId="0" borderId="0" xfId="0" applyNumberFormat="1" applyFont="1" applyFill="1" applyBorder="1" applyAlignment="1">
      <alignment horizontal="center"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vertical="center"/>
    </xf>
    <xf numFmtId="41" fontId="3" fillId="9" borderId="154" xfId="1" applyNumberFormat="1" applyFont="1" applyFill="1" applyBorder="1" applyAlignment="1">
      <alignment horizontal="center" vertical="center"/>
    </xf>
    <xf numFmtId="41" fontId="3" fillId="9" borderId="137" xfId="1" applyNumberFormat="1" applyFont="1" applyFill="1" applyBorder="1" applyAlignment="1">
      <alignment horizontal="center" vertical="center"/>
    </xf>
    <xf numFmtId="41" fontId="3" fillId="5" borderId="0" xfId="1" applyNumberFormat="1" applyFont="1" applyFill="1" applyBorder="1" applyAlignment="1">
      <alignment horizontal="center" vertical="center"/>
    </xf>
    <xf numFmtId="41" fontId="3" fillId="5" borderId="178" xfId="1" applyNumberFormat="1" applyFont="1" applyFill="1" applyBorder="1" applyAlignment="1">
      <alignment horizontal="center" vertical="center"/>
    </xf>
    <xf numFmtId="41" fontId="3" fillId="3" borderId="21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337" xfId="1" applyNumberFormat="1" applyFont="1" applyFill="1" applyBorder="1" applyAlignment="1">
      <alignment horizontal="center" vertical="center"/>
    </xf>
    <xf numFmtId="187" fontId="3" fillId="10" borderId="205" xfId="1" applyNumberFormat="1" applyFont="1" applyFill="1" applyBorder="1" applyAlignment="1">
      <alignment horizontal="center" vertical="center"/>
    </xf>
    <xf numFmtId="187" fontId="3" fillId="10" borderId="0" xfId="1" applyNumberFormat="1" applyFont="1" applyFill="1" applyBorder="1" applyAlignment="1">
      <alignment horizontal="center" vertical="center"/>
    </xf>
    <xf numFmtId="187" fontId="3" fillId="10" borderId="206" xfId="1" applyNumberFormat="1" applyFont="1" applyFill="1" applyBorder="1" applyAlignment="1">
      <alignment horizontal="center" vertical="center"/>
    </xf>
    <xf numFmtId="41" fontId="3" fillId="4" borderId="285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center" vertical="center"/>
    </xf>
    <xf numFmtId="41" fontId="3" fillId="4" borderId="107" xfId="1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horizontal="center" vertical="center"/>
    </xf>
    <xf numFmtId="41" fontId="3" fillId="9" borderId="13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55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55" xfId="1" applyNumberFormat="1" applyFont="1" applyFill="1" applyBorder="1" applyAlignment="1">
      <alignment horizontal="center" vertical="center"/>
    </xf>
    <xf numFmtId="187" fontId="3" fillId="9" borderId="154" xfId="1" applyNumberFormat="1" applyFont="1" applyFill="1" applyBorder="1" applyAlignment="1">
      <alignment horizontal="center" vertical="center"/>
    </xf>
    <xf numFmtId="187" fontId="3" fillId="7" borderId="6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center" vertical="center"/>
    </xf>
    <xf numFmtId="187" fontId="3" fillId="7" borderId="86" xfId="1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center" vertical="center"/>
    </xf>
    <xf numFmtId="41" fontId="3" fillId="4" borderId="285" xfId="1" applyNumberFormat="1" applyFont="1" applyFill="1" applyBorder="1" applyAlignment="1">
      <alignment horizontal="center" vertical="center"/>
    </xf>
    <xf numFmtId="41" fontId="3" fillId="4" borderId="106" xfId="1" applyNumberFormat="1" applyFont="1" applyFill="1" applyBorder="1" applyAlignment="1">
      <alignment horizontal="center" vertical="center"/>
    </xf>
    <xf numFmtId="0" fontId="5" fillId="4" borderId="101" xfId="0" applyNumberFormat="1" applyFont="1" applyFill="1" applyBorder="1" applyAlignment="1">
      <alignment horizontal="center" vertical="center"/>
    </xf>
    <xf numFmtId="0" fontId="5" fillId="4" borderId="100" xfId="0" applyNumberFormat="1" applyFont="1" applyFill="1" applyBorder="1" applyAlignment="1">
      <alignment horizontal="center" vertical="center"/>
    </xf>
    <xf numFmtId="3" fontId="3" fillId="8" borderId="61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3" fontId="3" fillId="8" borderId="278" xfId="1" applyNumberFormat="1" applyFont="1" applyFill="1" applyBorder="1" applyAlignment="1">
      <alignment horizontal="right" vertical="center"/>
    </xf>
    <xf numFmtId="3" fontId="3" fillId="8" borderId="8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278" xfId="1" applyNumberFormat="1" applyFont="1" applyFill="1" applyBorder="1" applyAlignment="1">
      <alignment horizontal="right" vertical="center"/>
    </xf>
    <xf numFmtId="41" fontId="3" fillId="8" borderId="89" xfId="1" applyNumberFormat="1" applyFont="1" applyFill="1" applyBorder="1" applyAlignment="1">
      <alignment horizontal="right" vertical="center"/>
    </xf>
    <xf numFmtId="3" fontId="3" fillId="4" borderId="106" xfId="1" applyNumberFormat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86" xfId="1" applyNumberFormat="1" applyFont="1" applyFill="1" applyBorder="1" applyAlignment="1">
      <alignment horizontal="right" vertical="center"/>
    </xf>
    <xf numFmtId="41" fontId="3" fillId="8" borderId="75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3" borderId="15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3" fillId="10" borderId="202" xfId="1" applyNumberFormat="1" applyFont="1" applyFill="1" applyBorder="1" applyAlignment="1">
      <alignment horizontal="right" vertical="center"/>
    </xf>
    <xf numFmtId="3" fontId="3" fillId="10" borderId="203" xfId="1" applyNumberFormat="1" applyFont="1" applyFill="1" applyBorder="1" applyAlignment="1">
      <alignment horizontal="right" vertical="center"/>
    </xf>
    <xf numFmtId="3" fontId="3" fillId="10" borderId="204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3" fillId="8" borderId="86" xfId="1" applyNumberFormat="1" applyFont="1" applyFill="1" applyBorder="1" applyAlignment="1">
      <alignment horizontal="right" vertical="center"/>
    </xf>
    <xf numFmtId="3" fontId="3" fillId="8" borderId="75" xfId="1" applyNumberFormat="1" applyFont="1" applyFill="1" applyBorder="1" applyAlignment="1">
      <alignment horizontal="right" vertical="center"/>
    </xf>
    <xf numFmtId="3" fontId="3" fillId="9" borderId="164" xfId="1" applyNumberFormat="1" applyFont="1" applyFill="1" applyBorder="1" applyAlignment="1">
      <alignment horizontal="center" vertical="center"/>
    </xf>
    <xf numFmtId="3" fontId="3" fillId="9" borderId="135" xfId="1" applyNumberFormat="1" applyFont="1" applyFill="1" applyBorder="1" applyAlignment="1">
      <alignment horizontal="center" vertical="center"/>
    </xf>
    <xf numFmtId="41" fontId="3" fillId="2" borderId="4" xfId="1" applyNumberFormat="1" applyFont="1" applyFill="1" applyBorder="1" applyAlignment="1">
      <alignment horizontal="right" vertical="center"/>
    </xf>
    <xf numFmtId="41" fontId="3" fillId="2" borderId="5" xfId="1" applyNumberFormat="1" applyFont="1" applyFill="1" applyBorder="1" applyAlignment="1">
      <alignment horizontal="right" vertical="center"/>
    </xf>
    <xf numFmtId="3" fontId="3" fillId="9" borderId="133" xfId="1" applyNumberFormat="1" applyFont="1" applyFill="1" applyBorder="1" applyAlignment="1">
      <alignment horizontal="right" vertical="center"/>
    </xf>
    <xf numFmtId="187" fontId="3" fillId="8" borderId="6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41" fontId="3" fillId="8" borderId="0" xfId="1" quotePrefix="1" applyNumberFormat="1" applyFont="1" applyFill="1" applyBorder="1" applyAlignment="1">
      <alignment horizontal="right" vertical="center"/>
    </xf>
    <xf numFmtId="187" fontId="3" fillId="8" borderId="86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3" fontId="3" fillId="9" borderId="154" xfId="1" applyNumberFormat="1" applyFont="1" applyFill="1" applyBorder="1" applyAlignment="1">
      <alignment horizontal="center" vertical="center"/>
    </xf>
    <xf numFmtId="3" fontId="3" fillId="9" borderId="137" xfId="1" applyNumberFormat="1" applyFont="1" applyFill="1" applyBorder="1" applyAlignment="1">
      <alignment horizontal="center" vertical="center"/>
    </xf>
    <xf numFmtId="187" fontId="3" fillId="2" borderId="6" xfId="1" applyNumberFormat="1" applyFont="1" applyFill="1" applyBorder="1" applyAlignment="1">
      <alignment horizontal="right" vertical="center"/>
    </xf>
    <xf numFmtId="187" fontId="3" fillId="2" borderId="7" xfId="1" applyNumberFormat="1" applyFont="1" applyFill="1" applyBorder="1" applyAlignment="1">
      <alignment horizontal="right" vertical="center"/>
    </xf>
    <xf numFmtId="41" fontId="3" fillId="9" borderId="136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3" fontId="3" fillId="8" borderId="65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8" borderId="280" xfId="1" applyNumberFormat="1" applyFont="1" applyFill="1" applyBorder="1" applyAlignment="1">
      <alignment horizontal="right" vertical="center"/>
    </xf>
    <xf numFmtId="187" fontId="3" fillId="8" borderId="279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3" borderId="21" xfId="1" quotePrefix="1" applyNumberFormat="1" applyFont="1" applyFill="1" applyBorder="1" applyAlignment="1">
      <alignment horizontal="right" vertical="center"/>
    </xf>
    <xf numFmtId="41" fontId="3" fillId="3" borderId="0" xfId="1" quotePrefix="1" applyNumberFormat="1" applyFont="1" applyFill="1" applyBorder="1" applyAlignment="1">
      <alignment horizontal="right" vertical="center"/>
    </xf>
    <xf numFmtId="41" fontId="3" fillId="9" borderId="155" xfId="1" quotePrefix="1" applyNumberFormat="1" applyFont="1" applyFill="1" applyBorder="1" applyAlignment="1">
      <alignment horizontal="right" vertical="center"/>
    </xf>
    <xf numFmtId="3" fontId="3" fillId="8" borderId="280" xfId="1" applyNumberFormat="1" applyFont="1" applyFill="1" applyBorder="1" applyAlignment="1">
      <alignment horizontal="right" vertical="center"/>
    </xf>
    <xf numFmtId="3" fontId="3" fillId="8" borderId="279" xfId="1" applyNumberFormat="1" applyFont="1" applyFill="1" applyBorder="1" applyAlignment="1">
      <alignment horizontal="right" vertical="center"/>
    </xf>
    <xf numFmtId="3" fontId="2" fillId="8" borderId="92" xfId="1" applyNumberFormat="1" applyFont="1" applyFill="1" applyBorder="1" applyAlignment="1">
      <alignment horizontal="right" vertical="center"/>
    </xf>
    <xf numFmtId="3" fontId="2" fillId="8" borderId="93" xfId="1" applyNumberFormat="1" applyFont="1" applyFill="1" applyBorder="1" applyAlignment="1">
      <alignment horizontal="right" vertical="center"/>
    </xf>
    <xf numFmtId="3" fontId="2" fillId="8" borderId="94" xfId="1" applyNumberFormat="1" applyFont="1" applyFill="1" applyBorder="1" applyAlignment="1">
      <alignment horizontal="right" vertical="center"/>
    </xf>
    <xf numFmtId="3" fontId="2" fillId="8" borderId="95" xfId="1" applyNumberFormat="1" applyFont="1" applyFill="1" applyBorder="1" applyAlignment="1">
      <alignment horizontal="right" vertical="center"/>
    </xf>
    <xf numFmtId="41" fontId="2" fillId="8" borderId="93" xfId="1" applyNumberFormat="1" applyFont="1" applyFill="1" applyBorder="1" applyAlignment="1">
      <alignment horizontal="right" vertical="center"/>
    </xf>
    <xf numFmtId="3" fontId="3" fillId="3" borderId="16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3" fillId="9" borderId="166" xfId="1" applyNumberFormat="1" applyFont="1" applyFill="1" applyBorder="1" applyAlignment="1">
      <alignment horizontal="center" vertical="center"/>
    </xf>
    <xf numFmtId="3" fontId="3" fillId="9" borderId="140" xfId="1" applyNumberFormat="1" applyFont="1" applyFill="1" applyBorder="1" applyAlignment="1">
      <alignment horizontal="center" vertical="center"/>
    </xf>
    <xf numFmtId="41" fontId="3" fillId="2" borderId="8" xfId="1" applyNumberFormat="1" applyFont="1" applyFill="1" applyBorder="1" applyAlignment="1">
      <alignment horizontal="right" vertical="center"/>
    </xf>
    <xf numFmtId="41" fontId="3" fillId="2" borderId="9" xfId="1" applyNumberFormat="1" applyFont="1" applyFill="1" applyBorder="1" applyAlignment="1">
      <alignment horizontal="right" vertical="center"/>
    </xf>
    <xf numFmtId="3" fontId="2" fillId="2" borderId="20" xfId="1" applyNumberFormat="1" applyFont="1" applyFill="1" applyBorder="1" applyAlignment="1">
      <alignment horizontal="right" vertical="center"/>
    </xf>
    <xf numFmtId="3" fontId="2" fillId="2" borderId="129" xfId="1" applyNumberFormat="1" applyFont="1" applyFill="1" applyBorder="1" applyAlignment="1">
      <alignment horizontal="right" vertical="center"/>
    </xf>
    <xf numFmtId="3" fontId="2" fillId="9" borderId="160" xfId="1" applyNumberFormat="1" applyFont="1" applyFill="1" applyBorder="1" applyAlignment="1">
      <alignment horizontal="right" vertical="center"/>
    </xf>
    <xf numFmtId="3" fontId="2" fillId="9" borderId="161" xfId="1" applyNumberFormat="1" applyFont="1" applyFill="1" applyBorder="1" applyAlignment="1">
      <alignment horizontal="right" vertical="center"/>
    </xf>
    <xf numFmtId="3" fontId="2" fillId="4" borderId="113" xfId="1" applyNumberFormat="1" applyFont="1" applyFill="1" applyBorder="1" applyAlignment="1">
      <alignment vertical="center"/>
    </xf>
    <xf numFmtId="41" fontId="2" fillId="4" borderId="113" xfId="1" applyNumberFormat="1" applyFont="1" applyFill="1" applyBorder="1" applyAlignment="1">
      <alignment horizontal="center" vertical="center"/>
    </xf>
    <xf numFmtId="41" fontId="2" fillId="4" borderId="115" xfId="1" applyNumberFormat="1" applyFont="1" applyFill="1" applyBorder="1" applyAlignment="1">
      <alignment horizontal="center" vertical="center"/>
    </xf>
    <xf numFmtId="3" fontId="2" fillId="4" borderId="114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horizontal="center" vertical="center"/>
    </xf>
    <xf numFmtId="3" fontId="2" fillId="9" borderId="170" xfId="1" applyNumberFormat="1" applyFont="1" applyFill="1" applyBorder="1" applyAlignment="1">
      <alignment horizontal="right" vertical="center"/>
    </xf>
    <xf numFmtId="3" fontId="2" fillId="9" borderId="169" xfId="1" applyNumberFormat="1" applyFont="1" applyFill="1" applyBorder="1" applyAlignment="1">
      <alignment horizontal="center" vertical="center"/>
    </xf>
    <xf numFmtId="3" fontId="2" fillId="9" borderId="162" xfId="1" applyNumberFormat="1" applyFont="1" applyFill="1" applyBorder="1" applyAlignment="1">
      <alignment horizontal="center" vertical="center"/>
    </xf>
    <xf numFmtId="3" fontId="2" fillId="9" borderId="169" xfId="1" applyNumberFormat="1" applyFont="1" applyFill="1" applyBorder="1" applyAlignment="1">
      <alignment horizontal="right" vertical="center"/>
    </xf>
    <xf numFmtId="3" fontId="3" fillId="4" borderId="283" xfId="1" applyNumberFormat="1" applyFont="1" applyFill="1" applyBorder="1" applyAlignment="1">
      <alignment horizontal="right" vertical="center"/>
    </xf>
    <xf numFmtId="41" fontId="3" fillId="4" borderId="283" xfId="1" applyNumberFormat="1" applyFont="1" applyFill="1" applyBorder="1" applyAlignment="1">
      <alignment horizontal="center" vertical="center"/>
    </xf>
    <xf numFmtId="41" fontId="3" fillId="4" borderId="284" xfId="1" applyNumberFormat="1" applyFont="1" applyFill="1" applyBorder="1" applyAlignment="1">
      <alignment horizontal="center" vertical="center"/>
    </xf>
    <xf numFmtId="41" fontId="3" fillId="4" borderId="109" xfId="1" applyNumberFormat="1" applyFont="1" applyFill="1" applyBorder="1" applyAlignment="1">
      <alignment horizontal="right" vertical="center"/>
    </xf>
    <xf numFmtId="41" fontId="3" fillId="4" borderId="284" xfId="1" applyNumberFormat="1" applyFont="1" applyFill="1" applyBorder="1" applyAlignment="1">
      <alignment horizontal="right" vertical="center"/>
    </xf>
    <xf numFmtId="187" fontId="3" fillId="4" borderId="282" xfId="1" applyNumberFormat="1" applyFont="1" applyFill="1" applyBorder="1" applyAlignment="1">
      <alignment horizontal="right" vertical="center"/>
    </xf>
    <xf numFmtId="187" fontId="3" fillId="4" borderId="283" xfId="1" applyNumberFormat="1" applyFont="1" applyFill="1" applyBorder="1" applyAlignment="1">
      <alignment horizontal="right" vertical="center"/>
    </xf>
    <xf numFmtId="187" fontId="3" fillId="4" borderId="109" xfId="1" applyNumberFormat="1" applyFont="1" applyFill="1" applyBorder="1" applyAlignment="1">
      <alignment horizontal="right" vertical="center"/>
    </xf>
    <xf numFmtId="187" fontId="3" fillId="4" borderId="284" xfId="1" applyNumberFormat="1" applyFont="1" applyFill="1" applyBorder="1" applyAlignment="1">
      <alignment horizontal="right" vertical="center"/>
    </xf>
    <xf numFmtId="41" fontId="3" fillId="4" borderId="283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center" vertical="center"/>
    </xf>
    <xf numFmtId="3" fontId="3" fillId="4" borderId="107" xfId="1" applyNumberFormat="1" applyFont="1" applyFill="1" applyBorder="1" applyAlignment="1">
      <alignment horizontal="center" vertical="center"/>
    </xf>
    <xf numFmtId="3" fontId="3" fillId="4" borderId="107" xfId="1" applyNumberFormat="1" applyFont="1" applyFill="1" applyBorder="1" applyAlignment="1">
      <alignment vertical="center"/>
    </xf>
    <xf numFmtId="41" fontId="3" fillId="2" borderId="6" xfId="1" applyNumberFormat="1" applyFont="1" applyFill="1" applyBorder="1" applyAlignment="1">
      <alignment horizontal="right" vertical="center"/>
    </xf>
    <xf numFmtId="41" fontId="3" fillId="2" borderId="7" xfId="1" applyNumberFormat="1" applyFont="1" applyFill="1" applyBorder="1" applyAlignment="1">
      <alignment horizontal="right" vertical="center"/>
    </xf>
    <xf numFmtId="41" fontId="3" fillId="4" borderId="287" xfId="1" applyNumberFormat="1" applyFont="1" applyFill="1" applyBorder="1" applyAlignment="1">
      <alignment horizontal="center" vertical="center"/>
    </xf>
    <xf numFmtId="41" fontId="3" fillId="4" borderId="288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280" xfId="1" applyNumberFormat="1" applyFont="1" applyFill="1" applyBorder="1" applyAlignment="1">
      <alignment horizontal="right" vertical="center"/>
    </xf>
    <xf numFmtId="41" fontId="3" fillId="8" borderId="279" xfId="1" applyNumberFormat="1" applyFont="1" applyFill="1" applyBorder="1" applyAlignment="1">
      <alignment horizontal="right" vertical="center"/>
    </xf>
    <xf numFmtId="187" fontId="2" fillId="8" borderId="94" xfId="1" applyNumberFormat="1" applyFont="1" applyFill="1" applyBorder="1" applyAlignment="1">
      <alignment horizontal="right" vertical="center"/>
    </xf>
    <xf numFmtId="187" fontId="2" fillId="8" borderId="95" xfId="1" applyNumberFormat="1" applyFont="1" applyFill="1" applyBorder="1" applyAlignment="1">
      <alignment horizontal="right" vertical="center"/>
    </xf>
    <xf numFmtId="187" fontId="2" fillId="4" borderId="117" xfId="1" applyNumberFormat="1" applyFont="1" applyFill="1" applyBorder="1" applyAlignment="1">
      <alignment horizontal="right" vertical="center"/>
    </xf>
    <xf numFmtId="187" fontId="2" fillId="4" borderId="118" xfId="1" applyNumberFormat="1" applyFont="1" applyFill="1" applyBorder="1" applyAlignment="1">
      <alignment horizontal="right" vertical="center"/>
    </xf>
    <xf numFmtId="187" fontId="2" fillId="4" borderId="119" xfId="1" applyNumberFormat="1" applyFont="1" applyFill="1" applyBorder="1" applyAlignment="1">
      <alignment horizontal="right" vertical="center"/>
    </xf>
    <xf numFmtId="187" fontId="2" fillId="4" borderId="120" xfId="1" applyNumberFormat="1" applyFont="1" applyFill="1" applyBorder="1" applyAlignment="1">
      <alignment horizontal="right" vertical="center"/>
    </xf>
    <xf numFmtId="41" fontId="2" fillId="8" borderId="92" xfId="1" applyNumberFormat="1" applyFont="1" applyFill="1" applyBorder="1" applyAlignment="1">
      <alignment horizontal="right" vertical="center"/>
    </xf>
    <xf numFmtId="187" fontId="2" fillId="8" borderId="93" xfId="1" applyNumberFormat="1" applyFont="1" applyFill="1" applyBorder="1" applyAlignment="1">
      <alignment horizontal="right" vertical="center"/>
    </xf>
    <xf numFmtId="41" fontId="3" fillId="4" borderId="286" xfId="1" applyNumberFormat="1" applyFont="1" applyFill="1" applyBorder="1" applyAlignment="1">
      <alignment horizontal="right" vertical="center"/>
    </xf>
    <xf numFmtId="187" fontId="2" fillId="9" borderId="161" xfId="1" applyNumberFormat="1" applyFont="1" applyFill="1" applyBorder="1" applyAlignment="1">
      <alignment horizontal="right" vertical="center"/>
    </xf>
    <xf numFmtId="3" fontId="2" fillId="4" borderId="118" xfId="1" applyNumberFormat="1" applyFont="1" applyFill="1" applyBorder="1" applyAlignment="1">
      <alignment horizontal="right" vertical="center"/>
    </xf>
    <xf numFmtId="3" fontId="2" fillId="4" borderId="118" xfId="1" applyNumberFormat="1" applyFont="1" applyFill="1" applyBorder="1" applyAlignment="1">
      <alignment vertical="center"/>
    </xf>
    <xf numFmtId="3" fontId="2" fillId="4" borderId="120" xfId="1" applyNumberFormat="1" applyFont="1" applyFill="1" applyBorder="1" applyAlignment="1">
      <alignment vertical="center"/>
    </xf>
    <xf numFmtId="3" fontId="2" fillId="4" borderId="119" xfId="1" applyNumberFormat="1" applyFont="1" applyFill="1" applyBorder="1" applyAlignment="1">
      <alignment vertical="center"/>
    </xf>
    <xf numFmtId="41" fontId="3" fillId="4" borderId="282" xfId="1" applyNumberFormat="1" applyFont="1" applyFill="1" applyBorder="1" applyAlignment="1">
      <alignment horizontal="right" vertical="center"/>
    </xf>
    <xf numFmtId="187" fontId="2" fillId="5" borderId="182" xfId="1" applyNumberFormat="1" applyFont="1" applyFill="1" applyBorder="1" applyAlignment="1">
      <alignment horizontal="right" vertical="center"/>
    </xf>
    <xf numFmtId="41" fontId="2" fillId="5" borderId="182" xfId="1" applyNumberFormat="1" applyFont="1" applyFill="1" applyBorder="1" applyAlignment="1">
      <alignment horizontal="right" vertical="center"/>
    </xf>
    <xf numFmtId="187" fontId="2" fillId="5" borderId="183" xfId="1" applyNumberFormat="1" applyFont="1" applyFill="1" applyBorder="1" applyAlignment="1">
      <alignment horizontal="right" vertical="center"/>
    </xf>
    <xf numFmtId="41" fontId="2" fillId="9" borderId="169" xfId="1" applyNumberFormat="1" applyFont="1" applyFill="1" applyBorder="1" applyAlignment="1">
      <alignment horizontal="right" vertical="center"/>
    </xf>
    <xf numFmtId="41" fontId="2" fillId="9" borderId="161" xfId="1" applyNumberFormat="1" applyFont="1" applyFill="1" applyBorder="1" applyAlignment="1">
      <alignment horizontal="right" vertical="center"/>
    </xf>
    <xf numFmtId="187" fontId="2" fillId="9" borderId="170" xfId="1" applyNumberFormat="1" applyFont="1" applyFill="1" applyBorder="1" applyAlignment="1">
      <alignment horizontal="right" vertical="center"/>
    </xf>
    <xf numFmtId="41" fontId="2" fillId="9" borderId="160" xfId="1" applyNumberFormat="1" applyFont="1" applyFill="1" applyBorder="1" applyAlignment="1">
      <alignment horizontal="right" vertical="center"/>
    </xf>
    <xf numFmtId="187" fontId="3" fillId="2" borderId="4" xfId="1" applyNumberFormat="1" applyFont="1" applyFill="1" applyBorder="1" applyAlignment="1">
      <alignment horizontal="right" vertical="center"/>
    </xf>
    <xf numFmtId="187" fontId="3" fillId="2" borderId="5" xfId="1" applyNumberFormat="1" applyFont="1" applyFill="1" applyBorder="1" applyAlignment="1">
      <alignment horizontal="right" vertical="center"/>
    </xf>
    <xf numFmtId="187" fontId="3" fillId="4" borderId="283" xfId="1" applyNumberFormat="1" applyFont="1" applyFill="1" applyBorder="1" applyAlignment="1">
      <alignment horizontal="center" vertical="center"/>
    </xf>
    <xf numFmtId="187" fontId="3" fillId="4" borderId="286" xfId="1" applyNumberFormat="1" applyFont="1" applyFill="1" applyBorder="1" applyAlignment="1">
      <alignment horizontal="right" vertical="center"/>
    </xf>
    <xf numFmtId="187" fontId="3" fillId="2" borderId="8" xfId="1" applyNumberFormat="1" applyFont="1" applyFill="1" applyBorder="1" applyAlignment="1">
      <alignment horizontal="right" vertical="center"/>
    </xf>
    <xf numFmtId="187" fontId="3" fillId="2" borderId="9" xfId="1" applyNumberFormat="1" applyFont="1" applyFill="1" applyBorder="1" applyAlignment="1">
      <alignment horizontal="right" vertical="center"/>
    </xf>
    <xf numFmtId="41" fontId="2" fillId="4" borderId="118" xfId="1" applyNumberFormat="1" applyFont="1" applyFill="1" applyBorder="1" applyAlignment="1">
      <alignment horizontal="center" vertical="center"/>
    </xf>
    <xf numFmtId="41" fontId="2" fillId="9" borderId="170" xfId="1" applyNumberFormat="1" applyFont="1" applyFill="1" applyBorder="1" applyAlignment="1">
      <alignment horizontal="right" vertical="center"/>
    </xf>
    <xf numFmtId="41" fontId="2" fillId="4" borderId="118" xfId="1" applyNumberFormat="1" applyFont="1" applyFill="1" applyBorder="1" applyAlignment="1">
      <alignment horizontal="right" vertical="center"/>
    </xf>
    <xf numFmtId="41" fontId="3" fillId="8" borderId="69" xfId="1" applyNumberFormat="1" applyFont="1" applyFill="1" applyBorder="1" applyAlignment="1">
      <alignment horizontal="right" vertical="center"/>
    </xf>
    <xf numFmtId="41" fontId="3" fillId="8" borderId="87" xfId="1" applyNumberFormat="1" applyFont="1" applyFill="1" applyBorder="1" applyAlignment="1">
      <alignment horizontal="right" vertical="center"/>
    </xf>
    <xf numFmtId="41" fontId="3" fillId="8" borderId="88" xfId="1" applyNumberFormat="1" applyFont="1" applyFill="1" applyBorder="1" applyAlignment="1">
      <alignment horizontal="right" vertical="center"/>
    </xf>
    <xf numFmtId="41" fontId="3" fillId="4" borderId="97" xfId="1" applyNumberFormat="1" applyFont="1" applyFill="1" applyBorder="1" applyAlignment="1">
      <alignment horizontal="right" vertical="center"/>
    </xf>
    <xf numFmtId="41" fontId="3" fillId="4" borderId="98" xfId="1" applyNumberFormat="1" applyFont="1" applyFill="1" applyBorder="1" applyAlignment="1">
      <alignment horizontal="right" vertical="center"/>
    </xf>
    <xf numFmtId="3" fontId="3" fillId="4" borderId="111" xfId="1" applyNumberFormat="1" applyFont="1" applyFill="1" applyBorder="1" applyAlignment="1">
      <alignment horizontal="right" vertical="center"/>
    </xf>
    <xf numFmtId="3" fontId="3" fillId="4" borderId="112" xfId="1" applyNumberFormat="1" applyFont="1" applyFill="1" applyBorder="1" applyAlignment="1">
      <alignment horizontal="right" vertical="center"/>
    </xf>
    <xf numFmtId="41" fontId="3" fillId="4" borderId="111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2" fillId="5" borderId="183" xfId="1" applyNumberFormat="1" applyFont="1" applyFill="1" applyBorder="1" applyAlignment="1">
      <alignment horizontal="right" vertical="center"/>
    </xf>
    <xf numFmtId="41" fontId="2" fillId="4" borderId="117" xfId="1" applyNumberFormat="1" applyFont="1" applyFill="1" applyBorder="1" applyAlignment="1">
      <alignment horizontal="right" vertical="center"/>
    </xf>
    <xf numFmtId="3" fontId="2" fillId="4" borderId="119" xfId="1" applyNumberFormat="1" applyFont="1" applyFill="1" applyBorder="1" applyAlignment="1">
      <alignment horizontal="right" vertical="center"/>
    </xf>
    <xf numFmtId="3" fontId="2" fillId="4" borderId="120" xfId="1" applyNumberFormat="1" applyFont="1" applyFill="1" applyBorder="1" applyAlignment="1">
      <alignment horizontal="right" vertical="center"/>
    </xf>
    <xf numFmtId="41" fontId="2" fillId="4" borderId="119" xfId="1" applyNumberFormat="1" applyFont="1" applyFill="1" applyBorder="1" applyAlignment="1">
      <alignment horizontal="right" vertical="center"/>
    </xf>
    <xf numFmtId="41" fontId="3" fillId="2" borderId="10" xfId="1" applyNumberFormat="1" applyFont="1" applyFill="1" applyBorder="1" applyAlignment="1">
      <alignment horizontal="right" vertical="center"/>
    </xf>
    <xf numFmtId="41" fontId="3" fillId="2" borderId="11" xfId="1" applyNumberFormat="1" applyFont="1" applyFill="1" applyBorder="1" applyAlignment="1">
      <alignment horizontal="right" vertical="center"/>
    </xf>
    <xf numFmtId="41" fontId="3" fillId="4" borderId="98" xfId="1" applyNumberFormat="1" applyFont="1" applyFill="1" applyBorder="1" applyAlignment="1">
      <alignment horizontal="center" vertical="center"/>
    </xf>
    <xf numFmtId="3" fontId="3" fillId="4" borderId="98" xfId="1" applyNumberFormat="1" applyFont="1" applyFill="1" applyBorder="1" applyAlignment="1">
      <alignment vertical="center"/>
    </xf>
    <xf numFmtId="3" fontId="3" fillId="4" borderId="112" xfId="1" applyNumberFormat="1" applyFont="1" applyFill="1" applyBorder="1" applyAlignment="1">
      <alignment vertical="center"/>
    </xf>
    <xf numFmtId="3" fontId="3" fillId="4" borderId="111" xfId="1" applyNumberFormat="1" applyFont="1" applyFill="1" applyBorder="1" applyAlignment="1">
      <alignment vertical="center"/>
    </xf>
    <xf numFmtId="3" fontId="3" fillId="4" borderId="98" xfId="1" applyNumberFormat="1" applyFont="1" applyFill="1" applyBorder="1" applyAlignment="1">
      <alignment horizontal="right" vertical="center"/>
    </xf>
    <xf numFmtId="41" fontId="2" fillId="4" borderId="120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10" borderId="199" xfId="1" applyNumberFormat="1" applyFont="1" applyFill="1" applyBorder="1" applyAlignment="1">
      <alignment horizontal="right" vertical="center"/>
    </xf>
    <xf numFmtId="41" fontId="3" fillId="10" borderId="200" xfId="1" applyNumberFormat="1" applyFont="1" applyFill="1" applyBorder="1" applyAlignment="1">
      <alignment horizontal="right" vertical="center"/>
    </xf>
    <xf numFmtId="41" fontId="3" fillId="10" borderId="201" xfId="1" applyNumberFormat="1" applyFont="1" applyFill="1" applyBorder="1" applyAlignment="1">
      <alignment horizontal="right" vertical="center"/>
    </xf>
    <xf numFmtId="3" fontId="3" fillId="9" borderId="172" xfId="1" applyNumberFormat="1" applyFont="1" applyFill="1" applyBorder="1" applyAlignment="1">
      <alignment horizontal="center" vertical="center"/>
    </xf>
    <xf numFmtId="3" fontId="3" fillId="9" borderId="132" xfId="1" applyNumberFormat="1" applyFont="1" applyFill="1" applyBorder="1" applyAlignment="1">
      <alignment horizontal="center" vertical="center"/>
    </xf>
    <xf numFmtId="41" fontId="3" fillId="8" borderId="230" xfId="1" applyNumberFormat="1" applyFont="1" applyFill="1" applyBorder="1" applyAlignment="1">
      <alignment horizontal="right" vertical="center"/>
    </xf>
    <xf numFmtId="41" fontId="3" fillId="8" borderId="231" xfId="1" applyNumberFormat="1" applyFont="1" applyFill="1" applyBorder="1" applyAlignment="1">
      <alignment horizontal="right" vertical="center"/>
    </xf>
    <xf numFmtId="41" fontId="3" fillId="4" borderId="240" xfId="1" applyNumberFormat="1" applyFont="1" applyFill="1" applyBorder="1" applyAlignment="1">
      <alignment horizontal="right" vertical="center"/>
    </xf>
    <xf numFmtId="41" fontId="3" fillId="4" borderId="241" xfId="1" applyNumberFormat="1" applyFont="1" applyFill="1" applyBorder="1" applyAlignment="1">
      <alignment horizontal="right" vertical="center"/>
    </xf>
    <xf numFmtId="41" fontId="3" fillId="4" borderId="242" xfId="1" applyNumberFormat="1" applyFont="1" applyFill="1" applyBorder="1" applyAlignment="1">
      <alignment horizontal="right" vertical="center"/>
    </xf>
    <xf numFmtId="41" fontId="3" fillId="4" borderId="243" xfId="1" applyNumberFormat="1" applyFont="1" applyFill="1" applyBorder="1" applyAlignment="1">
      <alignment horizontal="right" vertical="center"/>
    </xf>
    <xf numFmtId="41" fontId="3" fillId="8" borderId="228" xfId="1" applyNumberFormat="1" applyFont="1" applyFill="1" applyBorder="1" applyAlignment="1">
      <alignment horizontal="right" vertical="center"/>
    </xf>
    <xf numFmtId="41" fontId="3" fillId="8" borderId="229" xfId="1" applyNumberFormat="1" applyFont="1" applyFill="1" applyBorder="1" applyAlignment="1">
      <alignment horizontal="right" vertical="center"/>
    </xf>
    <xf numFmtId="3" fontId="3" fillId="2" borderId="255" xfId="1" applyNumberFormat="1" applyFont="1" applyFill="1" applyBorder="1" applyAlignment="1">
      <alignment horizontal="right" vertical="center"/>
    </xf>
    <xf numFmtId="3" fontId="3" fillId="4" borderId="241" xfId="1" applyNumberFormat="1" applyFont="1" applyFill="1" applyBorder="1" applyAlignment="1">
      <alignment horizontal="right" vertical="center"/>
    </xf>
    <xf numFmtId="41" fontId="3" fillId="10" borderId="270" xfId="1" applyNumberFormat="1" applyFont="1" applyFill="1" applyBorder="1" applyAlignment="1">
      <alignment horizontal="right" vertical="center"/>
    </xf>
    <xf numFmtId="41" fontId="3" fillId="10" borderId="271" xfId="1" applyNumberFormat="1" applyFont="1" applyFill="1" applyBorder="1" applyAlignment="1">
      <alignment horizontal="right" vertical="center"/>
    </xf>
    <xf numFmtId="41" fontId="3" fillId="10" borderId="272" xfId="1" applyNumberFormat="1" applyFont="1" applyFill="1" applyBorder="1" applyAlignment="1">
      <alignment horizontal="right" vertical="center"/>
    </xf>
    <xf numFmtId="41" fontId="3" fillId="8" borderId="233" xfId="1" applyNumberFormat="1" applyFont="1" applyFill="1" applyBorder="1" applyAlignment="1">
      <alignment horizontal="right" vertical="center"/>
    </xf>
    <xf numFmtId="41" fontId="3" fillId="3" borderId="262" xfId="1" applyNumberFormat="1" applyFont="1" applyFill="1" applyBorder="1" applyAlignment="1">
      <alignment horizontal="right" vertical="center"/>
    </xf>
    <xf numFmtId="41" fontId="3" fillId="3" borderId="263" xfId="1" applyNumberFormat="1" applyFont="1" applyFill="1" applyBorder="1" applyAlignment="1">
      <alignment horizontal="right" vertical="center"/>
    </xf>
    <xf numFmtId="41" fontId="3" fillId="10" borderId="273" xfId="1" applyNumberFormat="1" applyFont="1" applyFill="1" applyBorder="1" applyAlignment="1">
      <alignment horizontal="right" vertical="center"/>
    </xf>
    <xf numFmtId="41" fontId="3" fillId="10" borderId="274" xfId="1" applyNumberFormat="1" applyFont="1" applyFill="1" applyBorder="1" applyAlignment="1">
      <alignment horizontal="right" vertical="center"/>
    </xf>
    <xf numFmtId="41" fontId="3" fillId="4" borderId="244" xfId="1" applyNumberFormat="1" applyFont="1" applyFill="1" applyBorder="1" applyAlignment="1">
      <alignment horizontal="right" vertical="center"/>
    </xf>
    <xf numFmtId="3" fontId="3" fillId="8" borderId="233" xfId="1" applyNumberFormat="1" applyFont="1" applyFill="1" applyBorder="1" applyAlignment="1">
      <alignment horizontal="right" vertical="center"/>
    </xf>
    <xf numFmtId="41" fontId="3" fillId="3" borderId="265" xfId="1" applyNumberFormat="1" applyFont="1" applyFill="1" applyBorder="1" applyAlignment="1">
      <alignment horizontal="right" vertical="center"/>
    </xf>
    <xf numFmtId="3" fontId="3" fillId="9" borderId="136" xfId="1" applyNumberFormat="1" applyFont="1" applyFill="1" applyBorder="1" applyAlignment="1">
      <alignment horizontal="right" vertical="center"/>
    </xf>
    <xf numFmtId="41" fontId="3" fillId="8" borderId="236" xfId="1" applyNumberFormat="1" applyFont="1" applyFill="1" applyBorder="1" applyAlignment="1">
      <alignment horizontal="right" vertical="center"/>
    </xf>
    <xf numFmtId="41" fontId="3" fillId="8" borderId="237" xfId="1" applyNumberFormat="1" applyFont="1" applyFill="1" applyBorder="1" applyAlignment="1">
      <alignment horizontal="right" vertical="center"/>
    </xf>
    <xf numFmtId="41" fontId="3" fillId="8" borderId="238" xfId="1" applyNumberFormat="1" applyFont="1" applyFill="1" applyBorder="1" applyAlignment="1">
      <alignment horizontal="right" vertical="center"/>
    </xf>
    <xf numFmtId="41" fontId="3" fillId="4" borderId="245" xfId="1" applyNumberFormat="1" applyFont="1" applyFill="1" applyBorder="1" applyAlignment="1">
      <alignment horizontal="right" vertical="center"/>
    </xf>
    <xf numFmtId="41" fontId="3" fillId="4" borderId="246" xfId="1" applyNumberFormat="1" applyFont="1" applyFill="1" applyBorder="1" applyAlignment="1">
      <alignment horizontal="right" vertical="center"/>
    </xf>
    <xf numFmtId="41" fontId="3" fillId="4" borderId="247" xfId="1" applyNumberFormat="1" applyFont="1" applyFill="1" applyBorder="1" applyAlignment="1">
      <alignment horizontal="right" vertical="center"/>
    </xf>
    <xf numFmtId="41" fontId="3" fillId="4" borderId="248" xfId="1" applyNumberFormat="1" applyFont="1" applyFill="1" applyBorder="1" applyAlignment="1">
      <alignment horizontal="right" vertical="center"/>
    </xf>
    <xf numFmtId="41" fontId="3" fillId="8" borderId="235" xfId="1" applyNumberFormat="1" applyFont="1" applyFill="1" applyBorder="1" applyAlignment="1">
      <alignment horizontal="right" vertical="center"/>
    </xf>
    <xf numFmtId="3" fontId="3" fillId="4" borderId="246" xfId="1" applyNumberFormat="1" applyFont="1" applyFill="1" applyBorder="1" applyAlignment="1">
      <alignment horizontal="right" vertical="center"/>
    </xf>
    <xf numFmtId="41" fontId="3" fillId="2" borderId="260" xfId="1" applyNumberFormat="1" applyFont="1" applyFill="1" applyBorder="1" applyAlignment="1">
      <alignment horizontal="right" vertical="center"/>
    </xf>
    <xf numFmtId="41" fontId="3" fillId="3" borderId="267" xfId="1" applyNumberFormat="1" applyFont="1" applyFill="1" applyBorder="1" applyAlignment="1">
      <alignment horizontal="right" vertical="center"/>
    </xf>
    <xf numFmtId="41" fontId="3" fillId="3" borderId="268" xfId="1" applyNumberFormat="1" applyFont="1" applyFill="1" applyBorder="1" applyAlignment="1">
      <alignment horizontal="right" vertical="center"/>
    </xf>
    <xf numFmtId="41" fontId="3" fillId="10" borderId="275" xfId="1" applyNumberFormat="1" applyFont="1" applyFill="1" applyBorder="1" applyAlignment="1">
      <alignment horizontal="right" vertical="center"/>
    </xf>
    <xf numFmtId="41" fontId="3" fillId="10" borderId="276" xfId="1" applyNumberFormat="1" applyFont="1" applyFill="1" applyBorder="1" applyAlignment="1">
      <alignment horizontal="right" vertical="center"/>
    </xf>
    <xf numFmtId="41" fontId="3" fillId="10" borderId="27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/>
    </xf>
    <xf numFmtId="41" fontId="3" fillId="9" borderId="155" xfId="1" applyNumberFormat="1" applyFont="1" applyFill="1" applyBorder="1" applyAlignment="1">
      <alignment horizontal="center"/>
    </xf>
    <xf numFmtId="41" fontId="3" fillId="9" borderId="154" xfId="1" applyNumberFormat="1" applyFont="1" applyFill="1" applyBorder="1" applyAlignment="1">
      <alignment horizontal="center"/>
    </xf>
    <xf numFmtId="187" fontId="3" fillId="9" borderId="0" xfId="1" applyNumberFormat="1" applyFont="1" applyFill="1" applyBorder="1" applyAlignment="1">
      <alignment horizontal="center"/>
    </xf>
    <xf numFmtId="187" fontId="3" fillId="9" borderId="155" xfId="1" applyNumberFormat="1" applyFont="1" applyFill="1" applyBorder="1" applyAlignment="1">
      <alignment horizontal="center"/>
    </xf>
    <xf numFmtId="187" fontId="3" fillId="9" borderId="154" xfId="1" applyNumberFormat="1" applyFont="1" applyFill="1" applyBorder="1" applyAlignment="1">
      <alignment horizontal="center"/>
    </xf>
    <xf numFmtId="187" fontId="3" fillId="9" borderId="154" xfId="1" applyNumberFormat="1" applyFont="1" applyFill="1" applyBorder="1" applyAlignment="1">
      <alignment horizontal="right"/>
    </xf>
    <xf numFmtId="187" fontId="3" fillId="9" borderId="137" xfId="1" applyNumberFormat="1" applyFont="1" applyFill="1" applyBorder="1" applyAlignment="1">
      <alignment horizontal="right"/>
    </xf>
    <xf numFmtId="41" fontId="3" fillId="5" borderId="0" xfId="1" applyNumberFormat="1" applyFont="1" applyFill="1" applyBorder="1" applyAlignment="1">
      <alignment horizontal="center"/>
    </xf>
    <xf numFmtId="41" fontId="3" fillId="5" borderId="178" xfId="1" applyNumberFormat="1" applyFont="1" applyFill="1" applyBorder="1" applyAlignment="1">
      <alignment horizontal="center"/>
    </xf>
    <xf numFmtId="41" fontId="3" fillId="3" borderId="21" xfId="1" applyNumberFormat="1" applyFont="1" applyFill="1" applyBorder="1" applyAlignment="1">
      <alignment horizontal="center"/>
    </xf>
    <xf numFmtId="41" fontId="3" fillId="3" borderId="0" xfId="1" applyNumberFormat="1" applyFont="1" applyFill="1" applyBorder="1" applyAlignment="1">
      <alignment horizontal="center"/>
    </xf>
    <xf numFmtId="41" fontId="3" fillId="3" borderId="337" xfId="1" applyNumberFormat="1" applyFont="1" applyFill="1" applyBorder="1" applyAlignment="1">
      <alignment horizontal="center"/>
    </xf>
    <xf numFmtId="187" fontId="3" fillId="10" borderId="205" xfId="1" applyNumberFormat="1" applyFont="1" applyFill="1" applyBorder="1" applyAlignment="1">
      <alignment horizontal="center"/>
    </xf>
    <xf numFmtId="187" fontId="3" fillId="10" borderId="0" xfId="1" applyNumberFormat="1" applyFont="1" applyFill="1" applyBorder="1" applyAlignment="1">
      <alignment horizontal="center"/>
    </xf>
    <xf numFmtId="187" fontId="3" fillId="10" borderId="206" xfId="1" applyNumberFormat="1" applyFont="1" applyFill="1" applyBorder="1" applyAlignment="1">
      <alignment horizontal="center"/>
    </xf>
    <xf numFmtId="3" fontId="3" fillId="2" borderId="6" xfId="1" applyNumberFormat="1" applyFont="1" applyFill="1" applyBorder="1" applyAlignment="1"/>
    <xf numFmtId="3" fontId="3" fillId="2" borderId="7" xfId="1" applyNumberFormat="1" applyFont="1" applyFill="1" applyBorder="1" applyAlignment="1"/>
    <xf numFmtId="41" fontId="3" fillId="9" borderId="136" xfId="1" applyNumberFormat="1" applyFont="1" applyFill="1" applyBorder="1" applyAlignment="1">
      <alignment horizontal="center"/>
    </xf>
    <xf numFmtId="187" fontId="3" fillId="7" borderId="63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/>
    </xf>
    <xf numFmtId="187" fontId="3" fillId="7" borderId="75" xfId="1" applyNumberFormat="1" applyFont="1" applyFill="1" applyBorder="1" applyAlignment="1">
      <alignment horizontal="center"/>
    </xf>
    <xf numFmtId="187" fontId="3" fillId="7" borderId="86" xfId="1" applyNumberFormat="1" applyFont="1" applyFill="1" applyBorder="1" applyAlignment="1">
      <alignment horizontal="center"/>
    </xf>
    <xf numFmtId="41" fontId="3" fillId="7" borderId="75" xfId="1" applyNumberFormat="1" applyFont="1" applyFill="1" applyBorder="1" applyAlignment="1">
      <alignment horizontal="center"/>
    </xf>
    <xf numFmtId="41" fontId="3" fillId="4" borderId="285" xfId="1" applyNumberFormat="1" applyFont="1" applyFill="1" applyBorder="1" applyAlignment="1">
      <alignment horizontal="center"/>
    </xf>
    <xf numFmtId="41" fontId="3" fillId="4" borderId="106" xfId="1" applyNumberFormat="1" applyFont="1" applyFill="1" applyBorder="1" applyAlignment="1">
      <alignment horizontal="center"/>
    </xf>
    <xf numFmtId="41" fontId="3" fillId="9" borderId="137" xfId="1" applyNumberFormat="1" applyFont="1" applyFill="1" applyBorder="1" applyAlignment="1">
      <alignment horizontal="right"/>
    </xf>
    <xf numFmtId="189" fontId="2" fillId="7" borderId="87" xfId="0" applyNumberFormat="1" applyFont="1" applyFill="1" applyBorder="1" applyAlignment="1">
      <alignment horizontal="center"/>
    </xf>
    <xf numFmtId="189" fontId="2" fillId="7" borderId="88" xfId="0" applyNumberFormat="1" applyFont="1" applyFill="1" applyBorder="1" applyAlignment="1">
      <alignment horizontal="center"/>
    </xf>
    <xf numFmtId="190" fontId="2" fillId="4" borderId="107" xfId="0" applyNumberFormat="1" applyFont="1" applyFill="1" applyBorder="1" applyAlignment="1">
      <alignment horizontal="center"/>
    </xf>
    <xf numFmtId="190" fontId="2" fillId="4" borderId="108" xfId="0" applyNumberFormat="1" applyFont="1" applyFill="1" applyBorder="1" applyAlignment="1">
      <alignment horizontal="center"/>
    </xf>
    <xf numFmtId="0" fontId="2" fillId="6" borderId="34" xfId="0" applyNumberFormat="1" applyFont="1" applyFill="1" applyBorder="1" applyAlignment="1">
      <alignment horizontal="center" vertical="center"/>
    </xf>
    <xf numFmtId="0" fontId="2" fillId="6" borderId="35" xfId="0" applyNumberFormat="1" applyFont="1" applyFill="1" applyBorder="1" applyAlignment="1">
      <alignment horizontal="center" vertical="center"/>
    </xf>
    <xf numFmtId="0" fontId="2" fillId="6" borderId="36" xfId="0" applyNumberFormat="1" applyFont="1" applyFill="1" applyBorder="1" applyAlignment="1">
      <alignment horizontal="center" vertical="center"/>
    </xf>
    <xf numFmtId="189" fontId="2" fillId="7" borderId="68" xfId="0" applyNumberFormat="1" applyFont="1" applyFill="1" applyBorder="1" applyAlignment="1">
      <alignment horizontal="center"/>
    </xf>
    <xf numFmtId="189" fontId="2" fillId="7" borderId="69" xfId="0" applyNumberFormat="1" applyFont="1" applyFill="1" applyBorder="1" applyAlignment="1">
      <alignment horizontal="center"/>
    </xf>
    <xf numFmtId="190" fontId="2" fillId="9" borderId="142" xfId="0" applyNumberFormat="1" applyFont="1" applyFill="1" applyBorder="1" applyAlignment="1">
      <alignment horizontal="center"/>
    </xf>
    <xf numFmtId="0" fontId="2" fillId="4" borderId="108" xfId="0" applyNumberFormat="1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192" fontId="2" fillId="9" borderId="141" xfId="0" applyNumberFormat="1" applyFont="1" applyFill="1" applyBorder="1" applyAlignment="1">
      <alignment horizontal="center"/>
    </xf>
    <xf numFmtId="192" fontId="2" fillId="9" borderId="142" xfId="0" applyNumberFormat="1" applyFont="1" applyFill="1" applyBorder="1" applyAlignment="1">
      <alignment horizontal="center"/>
    </xf>
    <xf numFmtId="189" fontId="2" fillId="9" borderId="142" xfId="0" applyNumberFormat="1" applyFont="1" applyFill="1" applyBorder="1" applyAlignment="1">
      <alignment horizontal="center"/>
    </xf>
    <xf numFmtId="189" fontId="2" fillId="4" borderId="108" xfId="0" applyNumberFormat="1" applyFont="1" applyFill="1" applyBorder="1" applyAlignment="1">
      <alignment horizontal="center"/>
    </xf>
    <xf numFmtId="3" fontId="3" fillId="7" borderId="278" xfId="1" applyNumberFormat="1" applyFont="1" applyFill="1" applyBorder="1" applyAlignment="1">
      <alignment horizontal="right"/>
    </xf>
    <xf numFmtId="3" fontId="3" fillId="7" borderId="89" xfId="1" applyNumberFormat="1" applyFont="1" applyFill="1" applyBorder="1" applyAlignment="1">
      <alignment horizontal="right"/>
    </xf>
    <xf numFmtId="0" fontId="2" fillId="10" borderId="199" xfId="0" applyNumberFormat="1" applyFont="1" applyFill="1" applyBorder="1" applyAlignment="1">
      <alignment horizontal="center"/>
    </xf>
    <xf numFmtId="0" fontId="2" fillId="10" borderId="200" xfId="0" applyNumberFormat="1" applyFont="1" applyFill="1" applyBorder="1" applyAlignment="1">
      <alignment horizontal="center"/>
    </xf>
    <xf numFmtId="0" fontId="2" fillId="10" borderId="201" xfId="0" applyNumberFormat="1" applyFont="1" applyFill="1" applyBorder="1" applyAlignment="1">
      <alignment horizontal="center"/>
    </xf>
    <xf numFmtId="41" fontId="3" fillId="7" borderId="60" xfId="1" applyNumberFormat="1" applyFont="1" applyFill="1" applyBorder="1" applyAlignment="1">
      <alignment horizontal="right"/>
    </xf>
    <xf numFmtId="41" fontId="3" fillId="7" borderId="61" xfId="1" applyNumberFormat="1" applyFont="1" applyFill="1" applyBorder="1" applyAlignment="1">
      <alignment horizontal="right"/>
    </xf>
    <xf numFmtId="41" fontId="3" fillId="7" borderId="89" xfId="1" applyNumberFormat="1" applyFont="1" applyFill="1" applyBorder="1" applyAlignment="1">
      <alignment horizontal="right"/>
    </xf>
    <xf numFmtId="41" fontId="3" fillId="7" borderId="278" xfId="1" applyNumberFormat="1" applyFont="1" applyFill="1" applyBorder="1" applyAlignment="1">
      <alignment horizontal="right"/>
    </xf>
    <xf numFmtId="3" fontId="3" fillId="7" borderId="61" xfId="1" applyNumberFormat="1" applyFont="1" applyFill="1" applyBorder="1" applyAlignment="1">
      <alignment horizontal="right"/>
    </xf>
    <xf numFmtId="190" fontId="2" fillId="5" borderId="184" xfId="0" applyNumberFormat="1" applyFont="1" applyFill="1" applyBorder="1" applyAlignment="1">
      <alignment horizontal="center"/>
    </xf>
    <xf numFmtId="190" fontId="2" fillId="5" borderId="0" xfId="0" applyNumberFormat="1" applyFont="1" applyFill="1" applyBorder="1" applyAlignment="1">
      <alignment horizontal="center"/>
    </xf>
    <xf numFmtId="190" fontId="2" fillId="3" borderId="12" xfId="0" applyNumberFormat="1" applyFont="1" applyFill="1" applyBorder="1" applyAlignment="1">
      <alignment horizontal="center"/>
    </xf>
    <xf numFmtId="190" fontId="2" fillId="3" borderId="13" xfId="0" applyNumberFormat="1" applyFont="1" applyFill="1" applyBorder="1" applyAlignment="1">
      <alignment horizontal="center"/>
    </xf>
    <xf numFmtId="190" fontId="2" fillId="3" borderId="18" xfId="0" applyNumberFormat="1" applyFont="1" applyFill="1" applyBorder="1" applyAlignment="1">
      <alignment horizontal="center"/>
    </xf>
    <xf numFmtId="190" fontId="2" fillId="3" borderId="19" xfId="0" applyNumberFormat="1" applyFont="1" applyFill="1" applyBorder="1" applyAlignment="1">
      <alignment horizontal="center"/>
    </xf>
    <xf numFmtId="0" fontId="2" fillId="9" borderId="142" xfId="0" applyNumberFormat="1" applyFont="1" applyFill="1" applyBorder="1" applyAlignment="1">
      <alignment horizontal="center"/>
    </xf>
    <xf numFmtId="191" fontId="2" fillId="9" borderId="142" xfId="0" applyNumberFormat="1" applyFont="1" applyFill="1" applyBorder="1" applyAlignment="1">
      <alignment horizontal="center"/>
    </xf>
    <xf numFmtId="0" fontId="2" fillId="9" borderId="143" xfId="0" applyNumberFormat="1" applyFont="1" applyFill="1" applyBorder="1" applyAlignment="1">
      <alignment horizontal="center"/>
    </xf>
    <xf numFmtId="41" fontId="3" fillId="2" borderId="254" xfId="1" applyNumberFormat="1" applyFont="1" applyFill="1" applyBorder="1" applyAlignment="1">
      <alignment horizontal="right"/>
    </xf>
    <xf numFmtId="41" fontId="3" fillId="2" borderId="256" xfId="1" applyNumberFormat="1" applyFont="1" applyFill="1" applyBorder="1" applyAlignment="1">
      <alignment horizontal="right"/>
    </xf>
    <xf numFmtId="3" fontId="3" fillId="10" borderId="205" xfId="1" applyNumberFormat="1" applyFont="1" applyFill="1" applyBorder="1" applyAlignment="1">
      <alignment horizontal="right"/>
    </xf>
    <xf numFmtId="3" fontId="3" fillId="10" borderId="0" xfId="1" applyNumberFormat="1" applyFont="1" applyFill="1" applyBorder="1" applyAlignment="1">
      <alignment horizontal="right"/>
    </xf>
    <xf numFmtId="3" fontId="3" fillId="10" borderId="206" xfId="1" applyNumberFormat="1" applyFont="1" applyFill="1" applyBorder="1" applyAlignment="1">
      <alignment horizontal="right"/>
    </xf>
    <xf numFmtId="41" fontId="3" fillId="7" borderId="63" xfId="1" applyNumberFormat="1" applyFont="1" applyFill="1" applyBorder="1" applyAlignment="1">
      <alignment horizontal="right"/>
    </xf>
    <xf numFmtId="41" fontId="3" fillId="7" borderId="0" xfId="1" applyNumberFormat="1" applyFont="1" applyFill="1" applyBorder="1" applyAlignment="1">
      <alignment horizontal="right"/>
    </xf>
    <xf numFmtId="1" fontId="3" fillId="7" borderId="63" xfId="1" applyNumberFormat="1" applyFont="1" applyFill="1" applyBorder="1" applyAlignment="1">
      <alignment horizontal="right"/>
    </xf>
    <xf numFmtId="1" fontId="3" fillId="7" borderId="0" xfId="1" applyNumberFormat="1" applyFont="1" applyFill="1" applyBorder="1" applyAlignment="1">
      <alignment horizontal="right"/>
    </xf>
    <xf numFmtId="1" fontId="3" fillId="7" borderId="75" xfId="1" applyNumberFormat="1" applyFont="1" applyFill="1" applyBorder="1" applyAlignment="1">
      <alignment horizontal="right"/>
    </xf>
    <xf numFmtId="3" fontId="3" fillId="7" borderId="86" xfId="1" applyNumberFormat="1" applyFont="1" applyFill="1" applyBorder="1" applyAlignment="1">
      <alignment horizontal="right"/>
    </xf>
    <xf numFmtId="3" fontId="3" fillId="7" borderId="75" xfId="1" applyNumberFormat="1" applyFont="1" applyFill="1" applyBorder="1" applyAlignment="1">
      <alignment horizontal="right"/>
    </xf>
    <xf numFmtId="41" fontId="3" fillId="7" borderId="86" xfId="1" applyNumberFormat="1" applyFont="1" applyFill="1" applyBorder="1" applyAlignment="1">
      <alignment horizontal="right"/>
    </xf>
    <xf numFmtId="41" fontId="3" fillId="7" borderId="75" xfId="1" applyNumberFormat="1" applyFont="1" applyFill="1" applyBorder="1" applyAlignment="1">
      <alignment horizontal="right"/>
    </xf>
    <xf numFmtId="41" fontId="3" fillId="5" borderId="320" xfId="1" applyNumberFormat="1" applyFont="1" applyFill="1" applyBorder="1" applyAlignment="1">
      <alignment horizontal="right"/>
    </xf>
    <xf numFmtId="3" fontId="3" fillId="5" borderId="320" xfId="1" applyNumberFormat="1" applyFont="1" applyFill="1" applyBorder="1" applyAlignment="1">
      <alignment horizontal="right"/>
    </xf>
    <xf numFmtId="3" fontId="3" fillId="5" borderId="321" xfId="1" applyNumberFormat="1" applyFont="1" applyFill="1" applyBorder="1" applyAlignment="1">
      <alignment horizontal="right"/>
    </xf>
    <xf numFmtId="3" fontId="3" fillId="5" borderId="322" xfId="1" applyNumberFormat="1" applyFont="1" applyFill="1" applyBorder="1" applyAlignment="1">
      <alignment horizontal="right"/>
    </xf>
    <xf numFmtId="3" fontId="3" fillId="3" borderId="21" xfId="1" applyNumberFormat="1" applyFont="1" applyFill="1" applyBorder="1" applyAlignment="1">
      <alignment horizontal="right"/>
    </xf>
    <xf numFmtId="3" fontId="3" fillId="3" borderId="0" xfId="1" applyNumberFormat="1" applyFont="1" applyFill="1" applyBorder="1" applyAlignment="1">
      <alignment horizontal="right"/>
    </xf>
    <xf numFmtId="3" fontId="3" fillId="9" borderId="135" xfId="1" applyNumberFormat="1" applyFont="1" applyFill="1" applyBorder="1" applyAlignment="1">
      <alignment horizontal="right"/>
    </xf>
    <xf numFmtId="3" fontId="3" fillId="5" borderId="319" xfId="1" applyNumberFormat="1" applyFont="1" applyFill="1" applyBorder="1" applyAlignment="1">
      <alignment horizontal="right"/>
    </xf>
    <xf numFmtId="195" fontId="3" fillId="9" borderId="134" xfId="1" applyNumberFormat="1" applyFont="1" applyFill="1" applyBorder="1" applyAlignment="1">
      <alignment horizontal="right"/>
    </xf>
    <xf numFmtId="41" fontId="3" fillId="5" borderId="323" xfId="1" applyNumberFormat="1" applyFont="1" applyFill="1" applyBorder="1" applyAlignment="1">
      <alignment horizontal="right"/>
    </xf>
    <xf numFmtId="3" fontId="3" fillId="2" borderId="258" xfId="1" applyNumberFormat="1" applyFont="1" applyFill="1" applyBorder="1" applyAlignment="1">
      <alignment horizontal="right"/>
    </xf>
    <xf numFmtId="187" fontId="3" fillId="7" borderId="63" xfId="1" applyNumberFormat="1" applyFont="1" applyFill="1" applyBorder="1" applyAlignment="1">
      <alignment horizontal="right"/>
    </xf>
    <xf numFmtId="187" fontId="3" fillId="7" borderId="0" xfId="1" applyNumberFormat="1" applyFont="1" applyFill="1" applyBorder="1" applyAlignment="1">
      <alignment horizontal="right"/>
    </xf>
    <xf numFmtId="193" fontId="3" fillId="7" borderId="63" xfId="1" applyNumberFormat="1" applyFont="1" applyFill="1" applyBorder="1" applyAlignment="1">
      <alignment horizontal="right"/>
    </xf>
    <xf numFmtId="193" fontId="3" fillId="7" borderId="75" xfId="1" applyNumberFormat="1" applyFont="1" applyFill="1" applyBorder="1" applyAlignment="1">
      <alignment horizontal="right"/>
    </xf>
    <xf numFmtId="187" fontId="3" fillId="7" borderId="86" xfId="1" applyNumberFormat="1" applyFont="1" applyFill="1" applyBorder="1" applyAlignment="1">
      <alignment horizontal="right"/>
    </xf>
    <xf numFmtId="187" fontId="3" fillId="7" borderId="75" xfId="1" applyNumberFormat="1" applyFont="1" applyFill="1" applyBorder="1" applyAlignment="1">
      <alignment horizontal="right"/>
    </xf>
    <xf numFmtId="3" fontId="3" fillId="5" borderId="324" xfId="1" applyNumberFormat="1" applyFont="1" applyFill="1" applyBorder="1" applyAlignment="1">
      <alignment horizontal="right"/>
    </xf>
    <xf numFmtId="187" fontId="3" fillId="2" borderId="257" xfId="1" applyNumberFormat="1" applyFont="1" applyFill="1" applyBorder="1" applyAlignment="1">
      <alignment horizontal="right"/>
    </xf>
    <xf numFmtId="187" fontId="3" fillId="2" borderId="258" xfId="1" applyNumberFormat="1" applyFont="1" applyFill="1" applyBorder="1" applyAlignment="1">
      <alignment horizontal="right"/>
    </xf>
    <xf numFmtId="3" fontId="3" fillId="7" borderId="66" xfId="1" applyNumberFormat="1" applyFont="1" applyFill="1" applyBorder="1" applyAlignment="1">
      <alignment horizontal="right"/>
    </xf>
    <xf numFmtId="3" fontId="3" fillId="7" borderId="279" xfId="1" applyNumberFormat="1" applyFont="1" applyFill="1" applyBorder="1" applyAlignment="1">
      <alignment horizontal="right"/>
    </xf>
    <xf numFmtId="3" fontId="3" fillId="7" borderId="280" xfId="1" applyNumberFormat="1" applyFont="1" applyFill="1" applyBorder="1" applyAlignment="1">
      <alignment horizontal="right"/>
    </xf>
    <xf numFmtId="3" fontId="3" fillId="4" borderId="110" xfId="1" applyNumberFormat="1" applyFont="1" applyFill="1" applyBorder="1" applyAlignment="1">
      <alignment horizontal="right"/>
    </xf>
    <xf numFmtId="3" fontId="3" fillId="4" borderId="288" xfId="1" applyNumberFormat="1" applyFont="1" applyFill="1" applyBorder="1" applyAlignment="1">
      <alignment horizontal="right"/>
    </xf>
    <xf numFmtId="1" fontId="3" fillId="7" borderId="281" xfId="1" applyNumberFormat="1" applyFont="1" applyFill="1" applyBorder="1" applyAlignment="1">
      <alignment horizontal="right"/>
    </xf>
    <xf numFmtId="1" fontId="3" fillId="7" borderId="236" xfId="1" applyNumberFormat="1" applyFont="1" applyFill="1" applyBorder="1" applyAlignment="1">
      <alignment horizontal="right"/>
    </xf>
    <xf numFmtId="187" fontId="3" fillId="7" borderId="281" xfId="1" applyNumberFormat="1" applyFont="1" applyFill="1" applyBorder="1" applyAlignment="1">
      <alignment horizontal="right"/>
    </xf>
    <xf numFmtId="187" fontId="3" fillId="7" borderId="236" xfId="1" applyNumberFormat="1" applyFont="1" applyFill="1" applyBorder="1" applyAlignment="1">
      <alignment horizontal="right"/>
    </xf>
    <xf numFmtId="187" fontId="3" fillId="7" borderId="238" xfId="1" applyNumberFormat="1" applyFont="1" applyFill="1" applyBorder="1" applyAlignment="1">
      <alignment horizontal="right"/>
    </xf>
    <xf numFmtId="187" fontId="3" fillId="7" borderId="280" xfId="1" applyNumberFormat="1" applyFont="1" applyFill="1" applyBorder="1" applyAlignment="1">
      <alignment horizontal="right"/>
    </xf>
    <xf numFmtId="187" fontId="3" fillId="7" borderId="279" xfId="1" applyNumberFormat="1" applyFont="1" applyFill="1" applyBorder="1" applyAlignment="1">
      <alignment horizontal="right"/>
    </xf>
    <xf numFmtId="41" fontId="3" fillId="7" borderId="66" xfId="1" applyNumberFormat="1" applyFont="1" applyFill="1" applyBorder="1" applyAlignment="1">
      <alignment horizontal="right"/>
    </xf>
    <xf numFmtId="187" fontId="3" fillId="5" borderId="324" xfId="1" applyNumberFormat="1" applyFont="1" applyFill="1" applyBorder="1" applyAlignment="1">
      <alignment horizontal="right"/>
    </xf>
    <xf numFmtId="41" fontId="3" fillId="2" borderId="261" xfId="1" applyNumberFormat="1" applyFont="1" applyFill="1" applyBorder="1" applyAlignment="1">
      <alignment horizontal="right"/>
    </xf>
    <xf numFmtId="187" fontId="3" fillId="4" borderId="110" xfId="1" applyNumberFormat="1" applyFont="1" applyFill="1" applyBorder="1" applyAlignment="1">
      <alignment horizontal="right"/>
    </xf>
    <xf numFmtId="187" fontId="3" fillId="4" borderId="288" xfId="1" applyNumberFormat="1" applyFont="1" applyFill="1" applyBorder="1" applyAlignment="1">
      <alignment horizontal="right"/>
    </xf>
    <xf numFmtId="41" fontId="2" fillId="7" borderId="72" xfId="1" applyNumberFormat="1" applyFont="1" applyFill="1" applyBorder="1" applyAlignment="1">
      <alignment horizontal="right"/>
    </xf>
    <xf numFmtId="3" fontId="2" fillId="7" borderId="72" xfId="1" applyNumberFormat="1" applyFont="1" applyFill="1" applyBorder="1" applyAlignment="1">
      <alignment horizontal="right"/>
    </xf>
    <xf numFmtId="3" fontId="2" fillId="7" borderId="90" xfId="1" applyNumberFormat="1" applyFont="1" applyFill="1" applyBorder="1" applyAlignment="1">
      <alignment horizontal="right"/>
    </xf>
    <xf numFmtId="3" fontId="2" fillId="7" borderId="91" xfId="1" applyNumberFormat="1" applyFont="1" applyFill="1" applyBorder="1" applyAlignment="1">
      <alignment horizontal="right"/>
    </xf>
    <xf numFmtId="3" fontId="2" fillId="7" borderId="71" xfId="1" applyNumberFormat="1" applyFont="1" applyFill="1" applyBorder="1" applyAlignment="1">
      <alignment horizontal="right"/>
    </xf>
    <xf numFmtId="41" fontId="3" fillId="5" borderId="325" xfId="1" applyNumberFormat="1" applyFont="1" applyFill="1" applyBorder="1" applyAlignment="1">
      <alignment horizontal="right"/>
    </xf>
    <xf numFmtId="41" fontId="3" fillId="5" borderId="326" xfId="1" applyNumberFormat="1" applyFont="1" applyFill="1" applyBorder="1" applyAlignment="1">
      <alignment horizontal="right"/>
    </xf>
    <xf numFmtId="41" fontId="3" fillId="5" borderId="327" xfId="1" applyNumberFormat="1" applyFont="1" applyFill="1" applyBorder="1" applyAlignment="1">
      <alignment horizontal="right"/>
    </xf>
    <xf numFmtId="41" fontId="3" fillId="5" borderId="328" xfId="1" applyNumberFormat="1" applyFont="1" applyFill="1" applyBorder="1" applyAlignment="1">
      <alignment horizontal="right"/>
    </xf>
    <xf numFmtId="41" fontId="3" fillId="9" borderId="140" xfId="1" applyNumberFormat="1" applyFont="1" applyFill="1" applyBorder="1" applyAlignment="1">
      <alignment horizontal="right"/>
    </xf>
    <xf numFmtId="3" fontId="2" fillId="9" borderId="314" xfId="1" applyNumberFormat="1" applyFont="1" applyFill="1" applyBorder="1" applyAlignment="1">
      <alignment horizontal="right"/>
    </xf>
    <xf numFmtId="195" fontId="2" fillId="9" borderId="314" xfId="1" applyNumberFormat="1" applyFont="1" applyFill="1" applyBorder="1" applyAlignment="1">
      <alignment horizontal="right"/>
    </xf>
    <xf numFmtId="3" fontId="2" fillId="2" borderId="311" xfId="1" applyNumberFormat="1" applyFont="1" applyFill="1" applyBorder="1" applyAlignment="1">
      <alignment horizontal="right"/>
    </xf>
    <xf numFmtId="3" fontId="2" fillId="2" borderId="312" xfId="1" applyNumberFormat="1" applyFont="1" applyFill="1" applyBorder="1" applyAlignment="1">
      <alignment horizontal="right"/>
    </xf>
    <xf numFmtId="41" fontId="2" fillId="4" borderId="113" xfId="1" applyNumberFormat="1" applyFont="1" applyFill="1" applyBorder="1" applyAlignment="1">
      <alignment horizontal="right"/>
    </xf>
    <xf numFmtId="41" fontId="2" fillId="4" borderId="115" xfId="1" applyNumberFormat="1" applyFont="1" applyFill="1" applyBorder="1" applyAlignment="1">
      <alignment horizontal="right"/>
    </xf>
    <xf numFmtId="41" fontId="3" fillId="7" borderId="229" xfId="1" applyNumberFormat="1" applyFont="1" applyFill="1" applyBorder="1" applyAlignment="1">
      <alignment horizontal="right"/>
    </xf>
    <xf numFmtId="41" fontId="3" fillId="7" borderId="231" xfId="1" applyNumberFormat="1" applyFont="1" applyFill="1" applyBorder="1" applyAlignment="1">
      <alignment horizontal="right"/>
    </xf>
    <xf numFmtId="41" fontId="3" fillId="7" borderId="230" xfId="1" applyNumberFormat="1" applyFont="1" applyFill="1" applyBorder="1" applyAlignment="1">
      <alignment horizontal="right"/>
    </xf>
    <xf numFmtId="41" fontId="3" fillId="7" borderId="292" xfId="1" applyNumberFormat="1" applyFont="1" applyFill="1" applyBorder="1" applyAlignment="1">
      <alignment horizontal="right"/>
    </xf>
    <xf numFmtId="3" fontId="2" fillId="9" borderId="315" xfId="1" applyNumberFormat="1" applyFont="1" applyFill="1" applyBorder="1" applyAlignment="1">
      <alignment horizontal="right"/>
    </xf>
    <xf numFmtId="3" fontId="2" fillId="9" borderId="318" xfId="1" applyNumberFormat="1" applyFont="1" applyFill="1" applyBorder="1" applyAlignment="1">
      <alignment horizontal="right"/>
    </xf>
    <xf numFmtId="3" fontId="2" fillId="5" borderId="333" xfId="1" applyNumberFormat="1" applyFont="1" applyFill="1" applyBorder="1" applyAlignment="1">
      <alignment horizontal="right"/>
    </xf>
    <xf numFmtId="3" fontId="2" fillId="5" borderId="334" xfId="1" applyNumberFormat="1" applyFont="1" applyFill="1" applyBorder="1" applyAlignment="1">
      <alignment horizontal="right"/>
    </xf>
    <xf numFmtId="3" fontId="2" fillId="5" borderId="335" xfId="1" applyNumberFormat="1" applyFont="1" applyFill="1" applyBorder="1" applyAlignment="1">
      <alignment horizontal="right"/>
    </xf>
    <xf numFmtId="3" fontId="2" fillId="5" borderId="336" xfId="1" applyNumberFormat="1" applyFont="1" applyFill="1" applyBorder="1" applyAlignment="1">
      <alignment horizontal="right"/>
    </xf>
    <xf numFmtId="3" fontId="2" fillId="9" borderId="316" xfId="1" applyNumberFormat="1" applyFont="1" applyFill="1" applyBorder="1" applyAlignment="1">
      <alignment horizontal="right"/>
    </xf>
    <xf numFmtId="3" fontId="2" fillId="9" borderId="313" xfId="1" applyNumberFormat="1" applyFont="1" applyFill="1" applyBorder="1" applyAlignment="1">
      <alignment horizontal="right"/>
    </xf>
    <xf numFmtId="187" fontId="3" fillId="3" borderId="0" xfId="1" applyNumberFormat="1" applyFont="1" applyFill="1" applyBorder="1" applyAlignment="1">
      <alignment horizontal="right"/>
    </xf>
    <xf numFmtId="41" fontId="3" fillId="5" borderId="319" xfId="1" applyNumberFormat="1" applyFont="1" applyFill="1" applyBorder="1" applyAlignment="1">
      <alignment horizontal="right"/>
    </xf>
    <xf numFmtId="41" fontId="3" fillId="5" borderId="321" xfId="1" applyNumberFormat="1" applyFont="1" applyFill="1" applyBorder="1" applyAlignment="1">
      <alignment horizontal="right"/>
    </xf>
    <xf numFmtId="41" fontId="3" fillId="5" borderId="322" xfId="1" applyNumberFormat="1" applyFont="1" applyFill="1" applyBorder="1" applyAlignment="1">
      <alignment horizontal="right"/>
    </xf>
    <xf numFmtId="187" fontId="3" fillId="3" borderId="21" xfId="1" applyNumberFormat="1" applyFont="1" applyFill="1" applyBorder="1" applyAlignment="1">
      <alignment horizontal="right"/>
    </xf>
    <xf numFmtId="41" fontId="3" fillId="9" borderId="135" xfId="1" applyNumberFormat="1" applyFont="1" applyFill="1" applyBorder="1" applyAlignment="1">
      <alignment horizontal="right"/>
    </xf>
    <xf numFmtId="41" fontId="3" fillId="2" borderId="258" xfId="1" applyNumberFormat="1" applyFont="1" applyFill="1" applyBorder="1" applyAlignment="1">
      <alignment horizontal="right"/>
    </xf>
    <xf numFmtId="41" fontId="3" fillId="5" borderId="324" xfId="1" applyNumberFormat="1" applyFont="1" applyFill="1" applyBorder="1" applyAlignment="1">
      <alignment horizontal="right"/>
    </xf>
    <xf numFmtId="41" fontId="3" fillId="7" borderId="281" xfId="1" applyNumberFormat="1" applyFont="1" applyFill="1" applyBorder="1" applyAlignment="1">
      <alignment horizontal="right"/>
    </xf>
    <xf numFmtId="41" fontId="3" fillId="7" borderId="236" xfId="1" applyNumberFormat="1" applyFont="1" applyFill="1" applyBorder="1" applyAlignment="1">
      <alignment horizontal="right"/>
    </xf>
    <xf numFmtId="41" fontId="3" fillId="7" borderId="238" xfId="1" applyNumberFormat="1" applyFont="1" applyFill="1" applyBorder="1" applyAlignment="1">
      <alignment horizontal="right"/>
    </xf>
    <xf numFmtId="41" fontId="3" fillId="7" borderId="237" xfId="1" applyNumberFormat="1" applyFont="1" applyFill="1" applyBorder="1" applyAlignment="1">
      <alignment horizontal="right"/>
    </xf>
    <xf numFmtId="187" fontId="3" fillId="5" borderId="325" xfId="1" applyNumberFormat="1" applyFont="1" applyFill="1" applyBorder="1" applyAlignment="1">
      <alignment horizontal="right"/>
    </xf>
    <xf numFmtId="187" fontId="3" fillId="5" borderId="326" xfId="1" applyNumberFormat="1" applyFont="1" applyFill="1" applyBorder="1" applyAlignment="1">
      <alignment horizontal="right"/>
    </xf>
    <xf numFmtId="3" fontId="3" fillId="5" borderId="326" xfId="1" applyNumberFormat="1" applyFont="1" applyFill="1" applyBorder="1" applyAlignment="1">
      <alignment horizontal="right"/>
    </xf>
    <xf numFmtId="187" fontId="2" fillId="7" borderId="90" xfId="1" applyNumberFormat="1" applyFont="1" applyFill="1" applyBorder="1" applyAlignment="1">
      <alignment horizontal="right"/>
    </xf>
    <xf numFmtId="187" fontId="2" fillId="7" borderId="91" xfId="1" applyNumberFormat="1" applyFont="1" applyFill="1" applyBorder="1" applyAlignment="1">
      <alignment horizontal="right"/>
    </xf>
    <xf numFmtId="41" fontId="2" fillId="7" borderId="71" xfId="1" applyNumberFormat="1" applyFont="1" applyFill="1" applyBorder="1" applyAlignment="1">
      <alignment horizontal="right"/>
    </xf>
    <xf numFmtId="187" fontId="2" fillId="7" borderId="72" xfId="1" applyNumberFormat="1" applyFont="1" applyFill="1" applyBorder="1" applyAlignment="1">
      <alignment horizontal="right"/>
    </xf>
    <xf numFmtId="187" fontId="3" fillId="5" borderId="327" xfId="1" applyNumberFormat="1" applyFont="1" applyFill="1" applyBorder="1" applyAlignment="1">
      <alignment horizontal="right"/>
    </xf>
    <xf numFmtId="187" fontId="3" fillId="5" borderId="328" xfId="1" applyNumberFormat="1" applyFont="1" applyFill="1" applyBorder="1" applyAlignment="1">
      <alignment horizontal="right"/>
    </xf>
    <xf numFmtId="187" fontId="2" fillId="9" borderId="314" xfId="1" applyNumberFormat="1" applyFont="1" applyFill="1" applyBorder="1" applyAlignment="1">
      <alignment horizontal="right"/>
    </xf>
    <xf numFmtId="41" fontId="2" fillId="4" borderId="114" xfId="1" applyNumberFormat="1" applyFont="1" applyFill="1" applyBorder="1" applyAlignment="1">
      <alignment horizontal="right"/>
    </xf>
    <xf numFmtId="187" fontId="2" fillId="9" borderId="315" xfId="1" applyNumberFormat="1" applyFont="1" applyFill="1" applyBorder="1" applyAlignment="1">
      <alignment horizontal="right"/>
    </xf>
    <xf numFmtId="187" fontId="2" fillId="9" borderId="318" xfId="1" applyNumberFormat="1" applyFont="1" applyFill="1" applyBorder="1" applyAlignment="1">
      <alignment horizontal="right"/>
    </xf>
    <xf numFmtId="187" fontId="2" fillId="5" borderId="333" xfId="1" applyNumberFormat="1" applyFont="1" applyFill="1" applyBorder="1" applyAlignment="1">
      <alignment horizontal="right"/>
    </xf>
    <xf numFmtId="187" fontId="2" fillId="5" borderId="334" xfId="1" applyNumberFormat="1" applyFont="1" applyFill="1" applyBorder="1" applyAlignment="1">
      <alignment horizontal="right"/>
    </xf>
    <xf numFmtId="41" fontId="2" fillId="5" borderId="334" xfId="1" applyNumberFormat="1" applyFont="1" applyFill="1" applyBorder="1" applyAlignment="1">
      <alignment horizontal="right"/>
    </xf>
    <xf numFmtId="187" fontId="2" fillId="5" borderId="335" xfId="1" applyNumberFormat="1" applyFont="1" applyFill="1" applyBorder="1" applyAlignment="1">
      <alignment horizontal="right"/>
    </xf>
    <xf numFmtId="187" fontId="2" fillId="5" borderId="336" xfId="1" applyNumberFormat="1" applyFont="1" applyFill="1" applyBorder="1" applyAlignment="1">
      <alignment horizontal="right"/>
    </xf>
    <xf numFmtId="41" fontId="2" fillId="9" borderId="315" xfId="1" applyNumberFormat="1" applyFont="1" applyFill="1" applyBorder="1" applyAlignment="1">
      <alignment horizontal="right"/>
    </xf>
    <xf numFmtId="41" fontId="2" fillId="9" borderId="314" xfId="1" applyNumberFormat="1" applyFont="1" applyFill="1" applyBorder="1" applyAlignment="1">
      <alignment horizontal="right"/>
    </xf>
    <xf numFmtId="187" fontId="2" fillId="9" borderId="316" xfId="1" applyNumberFormat="1" applyFont="1" applyFill="1" applyBorder="1" applyAlignment="1">
      <alignment horizontal="right"/>
    </xf>
    <xf numFmtId="41" fontId="2" fillId="9" borderId="313" xfId="1" applyNumberFormat="1" applyFont="1" applyFill="1" applyBorder="1" applyAlignment="1">
      <alignment horizontal="right"/>
    </xf>
    <xf numFmtId="187" fontId="3" fillId="2" borderId="254" xfId="1" applyNumberFormat="1" applyFont="1" applyFill="1" applyBorder="1" applyAlignment="1">
      <alignment horizontal="right"/>
    </xf>
    <xf numFmtId="187" fontId="3" fillId="2" borderId="256" xfId="1" applyNumberFormat="1" applyFont="1" applyFill="1" applyBorder="1" applyAlignment="1">
      <alignment horizontal="right"/>
    </xf>
    <xf numFmtId="187" fontId="3" fillId="2" borderId="259" xfId="1" applyNumberFormat="1" applyFont="1" applyFill="1" applyBorder="1" applyAlignment="1">
      <alignment horizontal="right"/>
    </xf>
    <xf numFmtId="187" fontId="3" fillId="2" borderId="261" xfId="1" applyNumberFormat="1" applyFont="1" applyFill="1" applyBorder="1" applyAlignment="1">
      <alignment horizontal="right"/>
    </xf>
    <xf numFmtId="41" fontId="3" fillId="7" borderId="296" xfId="1" applyNumberFormat="1" applyFont="1" applyFill="1" applyBorder="1" applyAlignment="1">
      <alignment horizontal="right"/>
    </xf>
    <xf numFmtId="41" fontId="3" fillId="7" borderId="297" xfId="1" applyNumberFormat="1" applyFont="1" applyFill="1" applyBorder="1" applyAlignment="1">
      <alignment horizontal="right"/>
    </xf>
    <xf numFmtId="41" fontId="3" fillId="7" borderId="298" xfId="1" applyNumberFormat="1" applyFont="1" applyFill="1" applyBorder="1" applyAlignment="1">
      <alignment horizontal="right"/>
    </xf>
    <xf numFmtId="41" fontId="3" fillId="7" borderId="295" xfId="1" applyNumberFormat="1" applyFont="1" applyFill="1" applyBorder="1" applyAlignment="1">
      <alignment horizontal="right"/>
    </xf>
    <xf numFmtId="41" fontId="3" fillId="2" borderId="309" xfId="1" applyNumberFormat="1" applyFont="1" applyFill="1" applyBorder="1" applyAlignment="1">
      <alignment horizontal="right"/>
    </xf>
    <xf numFmtId="41" fontId="3" fillId="2" borderId="310" xfId="1" applyNumberFormat="1" applyFont="1" applyFill="1" applyBorder="1" applyAlignment="1">
      <alignment horizontal="right"/>
    </xf>
    <xf numFmtId="41" fontId="3" fillId="9" borderId="132" xfId="1" applyNumberFormat="1" applyFont="1" applyFill="1" applyBorder="1" applyAlignment="1">
      <alignment horizontal="right"/>
    </xf>
    <xf numFmtId="41" fontId="3" fillId="5" borderId="329" xfId="1" applyNumberFormat="1" applyFont="1" applyFill="1" applyBorder="1" applyAlignment="1">
      <alignment horizontal="right"/>
    </xf>
    <xf numFmtId="41" fontId="3" fillId="5" borderId="330" xfId="1" applyNumberFormat="1" applyFont="1" applyFill="1" applyBorder="1" applyAlignment="1">
      <alignment horizontal="right"/>
    </xf>
    <xf numFmtId="41" fontId="3" fillId="5" borderId="331" xfId="1" applyNumberFormat="1" applyFont="1" applyFill="1" applyBorder="1" applyAlignment="1">
      <alignment horizontal="right"/>
    </xf>
    <xf numFmtId="41" fontId="3" fillId="5" borderId="332" xfId="1" applyNumberFormat="1" applyFont="1" applyFill="1" applyBorder="1" applyAlignment="1">
      <alignment horizontal="right"/>
    </xf>
    <xf numFmtId="3" fontId="3" fillId="2" borderId="256" xfId="1" applyNumberFormat="1" applyFont="1" applyFill="1" applyBorder="1" applyAlignment="1">
      <alignment horizontal="right"/>
    </xf>
    <xf numFmtId="3" fontId="3" fillId="7" borderId="0" xfId="1" applyNumberFormat="1" applyFont="1" applyFill="1" applyBorder="1" applyAlignment="1">
      <alignment horizontal="right"/>
    </xf>
    <xf numFmtId="3" fontId="3" fillId="7" borderId="63" xfId="1" applyNumberFormat="1" applyFont="1" applyFill="1" applyBorder="1" applyAlignment="1">
      <alignment horizontal="right"/>
    </xf>
    <xf numFmtId="3" fontId="3" fillId="9" borderId="154" xfId="1" applyNumberFormat="1" applyFont="1" applyFill="1" applyBorder="1" applyAlignment="1">
      <alignment horizontal="right"/>
    </xf>
    <xf numFmtId="3" fontId="3" fillId="9" borderId="137" xfId="1" applyNumberFormat="1" applyFont="1" applyFill="1" applyBorder="1" applyAlignment="1">
      <alignment horizontal="right"/>
    </xf>
    <xf numFmtId="3" fontId="3" fillId="9" borderId="155" xfId="1" applyNumberFormat="1" applyFont="1" applyFill="1" applyBorder="1" applyAlignment="1">
      <alignment horizontal="right"/>
    </xf>
    <xf numFmtId="3" fontId="3" fillId="5" borderId="323" xfId="1" applyNumberFormat="1" applyFont="1" applyFill="1" applyBorder="1" applyAlignment="1">
      <alignment horizontal="right"/>
    </xf>
    <xf numFmtId="41" fontId="3" fillId="7" borderId="280" xfId="1" applyNumberFormat="1" applyFont="1" applyFill="1" applyBorder="1" applyAlignment="1">
      <alignment horizontal="right"/>
    </xf>
    <xf numFmtId="41" fontId="3" fillId="7" borderId="279" xfId="1" applyNumberFormat="1" applyFont="1" applyFill="1" applyBorder="1" applyAlignment="1">
      <alignment horizontal="right"/>
    </xf>
    <xf numFmtId="41" fontId="3" fillId="7" borderId="65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CC66"/>
      <color rgb="FFFFFFCC"/>
      <color rgb="FFCCFFCC"/>
      <color rgb="FF66CCFF"/>
      <color rgb="FFFF00FF"/>
      <color rgb="FFCCECFF"/>
      <color rgb="FF99FF66"/>
      <color rgb="FFCCFF66"/>
      <color rgb="FFFFC6B9"/>
      <color rgb="FFFFD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</xdr:row>
      <xdr:rowOff>28574</xdr:rowOff>
    </xdr:from>
    <xdr:to>
      <xdr:col>3</xdr:col>
      <xdr:colOff>0</xdr:colOff>
      <xdr:row>17</xdr:row>
      <xdr:rowOff>9525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28575" y="1238249"/>
          <a:ext cx="2266950" cy="2647951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138600" y="1209675"/>
          <a:ext cx="2609850" cy="26670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238125</xdr:colOff>
      <xdr:row>21</xdr:row>
      <xdr:rowOff>85725</xdr:rowOff>
    </xdr:from>
    <xdr:to>
      <xdr:col>32</xdr:col>
      <xdr:colOff>285750</xdr:colOff>
      <xdr:row>23</xdr:row>
      <xdr:rowOff>35719</xdr:rowOff>
    </xdr:to>
    <xdr:sp macro="" textlink="">
      <xdr:nvSpPr>
        <xdr:cNvPr id="4" name="กล่องข้อความ 3"/>
        <xdr:cNvSpPr txBox="1"/>
      </xdr:nvSpPr>
      <xdr:spPr>
        <a:xfrm>
          <a:off x="11325225" y="44005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219075</xdr:colOff>
      <xdr:row>21</xdr:row>
      <xdr:rowOff>85725</xdr:rowOff>
    </xdr:from>
    <xdr:to>
      <xdr:col>40</xdr:col>
      <xdr:colOff>304800</xdr:colOff>
      <xdr:row>23</xdr:row>
      <xdr:rowOff>35719</xdr:rowOff>
    </xdr:to>
    <xdr:sp macro="" textlink="">
      <xdr:nvSpPr>
        <xdr:cNvPr id="5" name="กล่องข้อความ 4"/>
        <xdr:cNvSpPr txBox="1"/>
      </xdr:nvSpPr>
      <xdr:spPr>
        <a:xfrm>
          <a:off x="13935075" y="44005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171450</xdr:colOff>
      <xdr:row>21</xdr:row>
      <xdr:rowOff>85725</xdr:rowOff>
    </xdr:from>
    <xdr:to>
      <xdr:col>47</xdr:col>
      <xdr:colOff>0</xdr:colOff>
      <xdr:row>23</xdr:row>
      <xdr:rowOff>35719</xdr:rowOff>
    </xdr:to>
    <xdr:sp macro="" textlink="">
      <xdr:nvSpPr>
        <xdr:cNvPr id="6" name="กล่องข้อความ 5"/>
        <xdr:cNvSpPr txBox="1"/>
      </xdr:nvSpPr>
      <xdr:spPr>
        <a:xfrm>
          <a:off x="15687675" y="44005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52</xdr:row>
      <xdr:rowOff>95250</xdr:rowOff>
    </xdr:from>
    <xdr:to>
      <xdr:col>70</xdr:col>
      <xdr:colOff>228600</xdr:colOff>
      <xdr:row>54</xdr:row>
      <xdr:rowOff>45244</xdr:rowOff>
    </xdr:to>
    <xdr:sp macro="" textlink="">
      <xdr:nvSpPr>
        <xdr:cNvPr id="7" name="กล่องข้อความ 6"/>
        <xdr:cNvSpPr txBox="1"/>
      </xdr:nvSpPr>
      <xdr:spPr>
        <a:xfrm>
          <a:off x="23745825" y="8801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55</xdr:row>
      <xdr:rowOff>85725</xdr:rowOff>
    </xdr:from>
    <xdr:to>
      <xdr:col>70</xdr:col>
      <xdr:colOff>228600</xdr:colOff>
      <xdr:row>57</xdr:row>
      <xdr:rowOff>35719</xdr:rowOff>
    </xdr:to>
    <xdr:sp macro="" textlink="">
      <xdr:nvSpPr>
        <xdr:cNvPr id="8" name="กล่องข้อความ 7"/>
        <xdr:cNvSpPr txBox="1"/>
      </xdr:nvSpPr>
      <xdr:spPr>
        <a:xfrm>
          <a:off x="23745825" y="93345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15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1700450" y="1209675"/>
          <a:ext cx="2581275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31</xdr:col>
      <xdr:colOff>238125</xdr:colOff>
      <xdr:row>20</xdr:row>
      <xdr:rowOff>85725</xdr:rowOff>
    </xdr:from>
    <xdr:to>
      <xdr:col>32</xdr:col>
      <xdr:colOff>285750</xdr:colOff>
      <xdr:row>22</xdr:row>
      <xdr:rowOff>35719</xdr:rowOff>
    </xdr:to>
    <xdr:sp macro="" textlink="">
      <xdr:nvSpPr>
        <xdr:cNvPr id="4" name="กล่องข้อความ 3"/>
        <xdr:cNvSpPr txBox="1"/>
      </xdr:nvSpPr>
      <xdr:spPr>
        <a:xfrm>
          <a:off x="11163300" y="42672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200025</xdr:colOff>
      <xdr:row>20</xdr:row>
      <xdr:rowOff>85725</xdr:rowOff>
    </xdr:from>
    <xdr:to>
      <xdr:col>40</xdr:col>
      <xdr:colOff>285750</xdr:colOff>
      <xdr:row>22</xdr:row>
      <xdr:rowOff>35719</xdr:rowOff>
    </xdr:to>
    <xdr:sp macro="" textlink="">
      <xdr:nvSpPr>
        <xdr:cNvPr id="5" name="กล่องข้อความ 4"/>
        <xdr:cNvSpPr txBox="1"/>
      </xdr:nvSpPr>
      <xdr:spPr>
        <a:xfrm>
          <a:off x="13830300" y="42672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6" name="กล่องข้อความ 5"/>
        <xdr:cNvSpPr txBox="1"/>
      </xdr:nvSpPr>
      <xdr:spPr>
        <a:xfrm>
          <a:off x="15592425" y="42576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209550</xdr:colOff>
      <xdr:row>56</xdr:row>
      <xdr:rowOff>26194</xdr:rowOff>
    </xdr:to>
    <xdr:sp macro="" textlink="">
      <xdr:nvSpPr>
        <xdr:cNvPr id="7" name="กล่องข้อความ 6"/>
        <xdr:cNvSpPr txBox="1"/>
      </xdr:nvSpPr>
      <xdr:spPr>
        <a:xfrm>
          <a:off x="23926800" y="9191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51</xdr:row>
      <xdr:rowOff>85725</xdr:rowOff>
    </xdr:from>
    <xdr:to>
      <xdr:col>70</xdr:col>
      <xdr:colOff>219075</xdr:colOff>
      <xdr:row>53</xdr:row>
      <xdr:rowOff>35719</xdr:rowOff>
    </xdr:to>
    <xdr:sp macro="" textlink="">
      <xdr:nvSpPr>
        <xdr:cNvPr id="8" name="กล่องข้อความ 7"/>
        <xdr:cNvSpPr txBox="1"/>
      </xdr:nvSpPr>
      <xdr:spPr>
        <a:xfrm>
          <a:off x="23936325" y="86582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"/>
  <sheetViews>
    <sheetView showGridLines="0" tabSelected="1" zoomScaleNormal="100" workbookViewId="0"/>
  </sheetViews>
  <sheetFormatPr defaultColWidth="9.109375" defaultRowHeight="21" customHeight="1" x14ac:dyDescent="0.4"/>
  <cols>
    <col min="1" max="1" width="10.6640625" style="16" customWidth="1"/>
    <col min="2" max="2" width="20.109375" style="16" customWidth="1"/>
    <col min="3" max="3" width="3.5546875" style="16" customWidth="1"/>
    <col min="4" max="4" width="0.88671875" style="16" customWidth="1"/>
    <col min="5" max="6" width="4.33203125" style="16" customWidth="1"/>
    <col min="7" max="8" width="4.6640625" style="16" customWidth="1"/>
    <col min="9" max="10" width="4.33203125" style="16" customWidth="1"/>
    <col min="11" max="14" width="4.6640625" style="16" customWidth="1"/>
    <col min="15" max="16" width="5.33203125" style="16" customWidth="1"/>
    <col min="17" max="20" width="4.33203125" style="16" customWidth="1"/>
    <col min="21" max="22" width="5.33203125" style="16" customWidth="1"/>
    <col min="23" max="23" width="10.88671875" style="16" customWidth="1"/>
    <col min="24" max="24" width="0.88671875" style="16" customWidth="1"/>
    <col min="25" max="28" width="4.6640625" style="16" customWidth="1"/>
    <col min="29" max="30" width="5.6640625" style="16" customWidth="1"/>
    <col min="31" max="34" width="5.33203125" style="16" customWidth="1"/>
    <col min="35" max="42" width="4.6640625" style="16" customWidth="1"/>
    <col min="43" max="48" width="4.33203125" style="16" customWidth="1"/>
    <col min="49" max="64" width="4.6640625" style="16" customWidth="1"/>
    <col min="65" max="66" width="11.6640625" style="16" customWidth="1"/>
    <col min="67" max="67" width="0.88671875" style="16" customWidth="1"/>
    <col min="68" max="69" width="6.33203125" style="16" customWidth="1"/>
    <col min="70" max="70" width="0.88671875" style="16" customWidth="1"/>
    <col min="71" max="71" width="12.6640625" style="16" customWidth="1"/>
    <col min="72" max="72" width="0.88671875" style="16" customWidth="1"/>
    <col min="73" max="74" width="5.6640625" style="16" customWidth="1"/>
    <col min="75" max="84" width="5.33203125" style="16" customWidth="1"/>
    <col min="85" max="86" width="4.33203125" style="16" customWidth="1"/>
    <col min="87" max="92" width="4.6640625" style="16" customWidth="1"/>
    <col min="93" max="93" width="9.5546875" style="16" customWidth="1"/>
    <col min="94" max="95" width="5.6640625" style="16" customWidth="1"/>
    <col min="96" max="97" width="7.33203125" style="16" customWidth="1"/>
    <col min="98" max="99" width="5.33203125" style="16" customWidth="1"/>
    <col min="100" max="100" width="0.88671875" style="16" customWidth="1"/>
    <col min="101" max="108" width="5.33203125" style="16" customWidth="1"/>
    <col min="109" max="110" width="6.6640625" style="16" customWidth="1"/>
    <col min="111" max="111" width="0.88671875" style="16" customWidth="1"/>
    <col min="112" max="115" width="4.6640625" style="16" customWidth="1"/>
    <col min="116" max="116" width="9.6640625" style="16" customWidth="1"/>
    <col min="117" max="117" width="0.88671875" style="16" customWidth="1"/>
    <col min="118" max="121" width="3.6640625" style="16" customWidth="1"/>
    <col min="122" max="122" width="0.88671875" style="16" customWidth="1"/>
    <col min="123" max="123" width="8.6640625" style="16" customWidth="1"/>
    <col min="124" max="124" width="0.88671875" style="16" customWidth="1"/>
    <col min="125" max="125" width="3.5546875" style="16" customWidth="1"/>
    <col min="126" max="126" width="35.88671875" style="16" customWidth="1"/>
    <col min="127" max="127" width="2.6640625" style="16" customWidth="1"/>
    <col min="128" max="128" width="11.33203125" style="205" customWidth="1"/>
    <col min="129" max="129" width="12.6640625" style="205" customWidth="1"/>
    <col min="130" max="130" width="11.33203125" style="205" customWidth="1"/>
    <col min="131" max="131" width="12.6640625" style="205" customWidth="1"/>
    <col min="132" max="132" width="9.109375" style="205"/>
    <col min="133" max="16384" width="9.109375" style="16"/>
  </cols>
  <sheetData>
    <row r="1" spans="1:132" s="1" customFormat="1" ht="24.9" customHeight="1" x14ac:dyDescent="0.5">
      <c r="A1" s="194"/>
      <c r="B1" s="60"/>
      <c r="C1" s="61"/>
      <c r="E1" s="79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Y1" s="86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8"/>
      <c r="BP1" s="5"/>
      <c r="BQ1" s="37"/>
      <c r="BS1" s="64"/>
      <c r="BU1" s="104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6"/>
      <c r="CW1" s="107"/>
      <c r="CX1" s="107"/>
      <c r="CY1" s="107"/>
      <c r="CZ1" s="107"/>
      <c r="DA1" s="107"/>
      <c r="DB1" s="107"/>
      <c r="DC1" s="107"/>
      <c r="DD1" s="107"/>
      <c r="DE1" s="107"/>
      <c r="DF1" s="107"/>
      <c r="DH1" s="114"/>
      <c r="DI1" s="115"/>
      <c r="DJ1" s="115"/>
      <c r="DK1" s="115"/>
      <c r="DL1" s="116"/>
      <c r="DN1" s="124"/>
      <c r="DO1" s="125"/>
      <c r="DP1" s="125"/>
      <c r="DQ1" s="126"/>
      <c r="DS1" s="64"/>
      <c r="DU1" s="62"/>
      <c r="DV1" s="63" t="s">
        <v>0</v>
      </c>
      <c r="DX1" s="204">
        <v>780000</v>
      </c>
      <c r="DY1" s="204">
        <v>770000</v>
      </c>
      <c r="DZ1" s="204">
        <v>760000</v>
      </c>
      <c r="EA1" s="204">
        <v>750000</v>
      </c>
      <c r="EB1" s="204"/>
    </row>
    <row r="2" spans="1:132" s="3" customFormat="1" ht="24.9" customHeight="1" x14ac:dyDescent="0.5">
      <c r="A2" s="38" t="s">
        <v>309</v>
      </c>
      <c r="DX2" s="204">
        <v>5200</v>
      </c>
      <c r="DY2" s="204">
        <f>+DY1/150</f>
        <v>5133.333333333333</v>
      </c>
      <c r="DZ2" s="204">
        <f>+DZ1/150</f>
        <v>5066.666666666667</v>
      </c>
      <c r="EA2" s="204">
        <f>+EA1/150</f>
        <v>5000</v>
      </c>
      <c r="EB2" s="204"/>
    </row>
    <row r="3" spans="1:132" s="8" customFormat="1" ht="24.9" customHeight="1" x14ac:dyDescent="0.5">
      <c r="A3" s="39" t="s">
        <v>310</v>
      </c>
      <c r="B3" s="4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4"/>
      <c r="BN3" s="4"/>
      <c r="BO3" s="4"/>
      <c r="BP3" s="7"/>
      <c r="BQ3" s="7"/>
      <c r="BR3" s="4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N3" s="7"/>
      <c r="DO3" s="7"/>
      <c r="DP3" s="7"/>
      <c r="DQ3" s="7"/>
      <c r="DR3" s="7"/>
      <c r="DS3" s="9"/>
      <c r="DT3" s="9"/>
      <c r="DX3" s="205">
        <v>4488</v>
      </c>
      <c r="DY3" s="205">
        <f>+DY1*0.07/365*30</f>
        <v>4430.1369863013697</v>
      </c>
      <c r="DZ3" s="205">
        <f>+DZ1*0.07/365*30</f>
        <v>4372.6027397260277</v>
      </c>
      <c r="EA3" s="205">
        <f>+EA1*0.07/365*30</f>
        <v>4315.0684931506858</v>
      </c>
      <c r="EB3" s="205"/>
    </row>
    <row r="4" spans="1:132" s="14" customFormat="1" ht="21" customHeight="1" x14ac:dyDescent="0.4">
      <c r="A4" s="10" t="s">
        <v>1</v>
      </c>
      <c r="B4" s="10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0"/>
      <c r="BN4" s="10"/>
      <c r="BO4" s="10"/>
      <c r="BP4" s="12"/>
      <c r="BQ4" s="12"/>
      <c r="BR4" s="10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3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  <c r="DM4" s="13"/>
      <c r="DN4" s="12"/>
      <c r="DO4" s="12"/>
      <c r="DP4" s="12"/>
      <c r="DQ4" s="12"/>
      <c r="DR4" s="12"/>
      <c r="DS4" s="13"/>
      <c r="DT4" s="13"/>
      <c r="DV4" s="15" t="s">
        <v>2</v>
      </c>
      <c r="DX4" s="205">
        <f>+DX3+DX2</f>
        <v>9688</v>
      </c>
      <c r="DY4" s="205">
        <f>+DY2+DY3</f>
        <v>9563.4703196347036</v>
      </c>
      <c r="DZ4" s="205">
        <f>+DZ3+DZ2</f>
        <v>9439.2694063926938</v>
      </c>
      <c r="EA4" s="205">
        <f>+EA2+EA3</f>
        <v>9315.0684931506858</v>
      </c>
      <c r="EB4" s="205"/>
    </row>
    <row r="5" spans="1:132" s="14" customFormat="1" ht="21" customHeight="1" x14ac:dyDescent="0.4">
      <c r="A5" s="553" t="s">
        <v>3</v>
      </c>
      <c r="B5" s="554"/>
      <c r="C5" s="555"/>
      <c r="D5" s="47"/>
      <c r="E5" s="559" t="s">
        <v>4</v>
      </c>
      <c r="F5" s="560"/>
      <c r="G5" s="560"/>
      <c r="H5" s="560"/>
      <c r="I5" s="560"/>
      <c r="J5" s="560"/>
      <c r="K5" s="560"/>
      <c r="L5" s="560"/>
      <c r="M5" s="560"/>
      <c r="N5" s="560"/>
      <c r="O5" s="560"/>
      <c r="P5" s="560"/>
      <c r="Q5" s="560"/>
      <c r="R5" s="560"/>
      <c r="S5" s="560"/>
      <c r="T5" s="560"/>
      <c r="U5" s="560"/>
      <c r="V5" s="561"/>
      <c r="W5" s="82"/>
      <c r="X5" s="48"/>
      <c r="Y5" s="480" t="s">
        <v>266</v>
      </c>
      <c r="Z5" s="480"/>
      <c r="AA5" s="480"/>
      <c r="AB5" s="480"/>
      <c r="AC5" s="480"/>
      <c r="AD5" s="480"/>
      <c r="AE5" s="480"/>
      <c r="AF5" s="480"/>
      <c r="AG5" s="480"/>
      <c r="AH5" s="480"/>
      <c r="AI5" s="480"/>
      <c r="AJ5" s="480"/>
      <c r="AK5" s="480"/>
      <c r="AL5" s="480"/>
      <c r="AM5" s="480"/>
      <c r="AN5" s="480"/>
      <c r="AO5" s="480"/>
      <c r="AP5" s="480"/>
      <c r="AQ5" s="480"/>
      <c r="AR5" s="480"/>
      <c r="AS5" s="480"/>
      <c r="AT5" s="480"/>
      <c r="AU5" s="480"/>
      <c r="AV5" s="480"/>
      <c r="AW5" s="480"/>
      <c r="AX5" s="480"/>
      <c r="AY5" s="480"/>
      <c r="AZ5" s="480"/>
      <c r="BA5" s="480"/>
      <c r="BB5" s="480"/>
      <c r="BC5" s="480"/>
      <c r="BD5" s="480"/>
      <c r="BE5" s="480"/>
      <c r="BF5" s="480"/>
      <c r="BG5" s="480"/>
      <c r="BH5" s="480"/>
      <c r="BI5" s="480"/>
      <c r="BJ5" s="480"/>
      <c r="BK5" s="480"/>
      <c r="BL5" s="480"/>
      <c r="BM5" s="480"/>
      <c r="BN5" s="488" t="s">
        <v>280</v>
      </c>
      <c r="BO5" s="48"/>
      <c r="BP5" s="343" t="s">
        <v>5</v>
      </c>
      <c r="BQ5" s="344"/>
      <c r="BR5" s="48"/>
      <c r="BS5" s="630" t="s">
        <v>188</v>
      </c>
      <c r="BT5" s="48"/>
      <c r="BU5" s="578" t="s">
        <v>326</v>
      </c>
      <c r="BV5" s="579"/>
      <c r="BW5" s="579"/>
      <c r="BX5" s="579"/>
      <c r="BY5" s="579"/>
      <c r="BZ5" s="579"/>
      <c r="CA5" s="579"/>
      <c r="CB5" s="579"/>
      <c r="CC5" s="579"/>
      <c r="CD5" s="579"/>
      <c r="CE5" s="579"/>
      <c r="CF5" s="579"/>
      <c r="CG5" s="579"/>
      <c r="CH5" s="579"/>
      <c r="CI5" s="579"/>
      <c r="CJ5" s="579"/>
      <c r="CK5" s="579"/>
      <c r="CL5" s="579"/>
      <c r="CM5" s="579"/>
      <c r="CN5" s="579"/>
      <c r="CO5" s="579"/>
      <c r="CP5" s="579"/>
      <c r="CQ5" s="579"/>
      <c r="CR5" s="579"/>
      <c r="CS5" s="580"/>
      <c r="CT5" s="615" t="s">
        <v>192</v>
      </c>
      <c r="CU5" s="616"/>
      <c r="CV5" s="49"/>
      <c r="CW5" s="640" t="s">
        <v>328</v>
      </c>
      <c r="CX5" s="640"/>
      <c r="CY5" s="640"/>
      <c r="CZ5" s="640"/>
      <c r="DA5" s="640"/>
      <c r="DB5" s="640"/>
      <c r="DC5" s="640"/>
      <c r="DD5" s="641"/>
      <c r="DE5" s="592" t="s">
        <v>187</v>
      </c>
      <c r="DF5" s="592"/>
      <c r="DG5" s="49"/>
      <c r="DH5" s="593" t="s">
        <v>169</v>
      </c>
      <c r="DI5" s="594"/>
      <c r="DJ5" s="594"/>
      <c r="DK5" s="594"/>
      <c r="DL5" s="595"/>
      <c r="DM5" s="49"/>
      <c r="DN5" s="634" t="s">
        <v>299</v>
      </c>
      <c r="DO5" s="635"/>
      <c r="DP5" s="635"/>
      <c r="DQ5" s="636"/>
      <c r="DR5" s="49"/>
      <c r="DS5" s="644" t="s">
        <v>7</v>
      </c>
      <c r="DT5" s="49"/>
      <c r="DU5" s="622" t="s">
        <v>8</v>
      </c>
      <c r="DV5" s="623"/>
      <c r="DX5" s="205">
        <v>4000</v>
      </c>
      <c r="DY5" s="205">
        <v>4000</v>
      </c>
      <c r="DZ5" s="205">
        <v>4000</v>
      </c>
      <c r="EA5" s="205">
        <v>4000</v>
      </c>
      <c r="EB5" s="205"/>
    </row>
    <row r="6" spans="1:132" s="14" customFormat="1" ht="21" customHeight="1" x14ac:dyDescent="0.4">
      <c r="A6" s="556"/>
      <c r="B6" s="557"/>
      <c r="C6" s="558"/>
      <c r="D6" s="47"/>
      <c r="E6" s="571" t="s">
        <v>9</v>
      </c>
      <c r="F6" s="572"/>
      <c r="G6" s="572"/>
      <c r="H6" s="572"/>
      <c r="I6" s="572"/>
      <c r="J6" s="572"/>
      <c r="K6" s="572"/>
      <c r="L6" s="572"/>
      <c r="M6" s="572"/>
      <c r="N6" s="572"/>
      <c r="O6" s="572"/>
      <c r="P6" s="572"/>
      <c r="Q6" s="572"/>
      <c r="R6" s="572"/>
      <c r="S6" s="572"/>
      <c r="T6" s="572"/>
      <c r="U6" s="572"/>
      <c r="V6" s="573"/>
      <c r="W6" s="83"/>
      <c r="X6" s="48"/>
      <c r="Y6" s="481" t="s">
        <v>267</v>
      </c>
      <c r="Z6" s="481"/>
      <c r="AA6" s="481"/>
      <c r="AB6" s="481"/>
      <c r="AC6" s="481"/>
      <c r="AD6" s="481"/>
      <c r="AE6" s="481"/>
      <c r="AF6" s="481"/>
      <c r="AG6" s="481"/>
      <c r="AH6" s="481"/>
      <c r="AI6" s="481"/>
      <c r="AJ6" s="481"/>
      <c r="AK6" s="481"/>
      <c r="AL6" s="481"/>
      <c r="AM6" s="481"/>
      <c r="AN6" s="481"/>
      <c r="AO6" s="481"/>
      <c r="AP6" s="481"/>
      <c r="AQ6" s="481"/>
      <c r="AR6" s="481"/>
      <c r="AS6" s="481"/>
      <c r="AT6" s="481"/>
      <c r="AU6" s="481"/>
      <c r="AV6" s="481"/>
      <c r="AW6" s="481"/>
      <c r="AX6" s="481"/>
      <c r="AY6" s="481"/>
      <c r="AZ6" s="481"/>
      <c r="BA6" s="481"/>
      <c r="BB6" s="481"/>
      <c r="BC6" s="481"/>
      <c r="BD6" s="481"/>
      <c r="BE6" s="481"/>
      <c r="BF6" s="481"/>
      <c r="BG6" s="481"/>
      <c r="BH6" s="481"/>
      <c r="BI6" s="481"/>
      <c r="BJ6" s="481"/>
      <c r="BK6" s="481"/>
      <c r="BL6" s="481"/>
      <c r="BM6" s="481"/>
      <c r="BN6" s="486"/>
      <c r="BO6" s="48"/>
      <c r="BP6" s="345" t="s">
        <v>10</v>
      </c>
      <c r="BQ6" s="346"/>
      <c r="BR6" s="48"/>
      <c r="BS6" s="485"/>
      <c r="BT6" s="48"/>
      <c r="BU6" s="581" t="s">
        <v>327</v>
      </c>
      <c r="BV6" s="582"/>
      <c r="BW6" s="582"/>
      <c r="BX6" s="582"/>
      <c r="BY6" s="582"/>
      <c r="BZ6" s="582"/>
      <c r="CA6" s="582"/>
      <c r="CB6" s="582"/>
      <c r="CC6" s="582"/>
      <c r="CD6" s="582"/>
      <c r="CE6" s="582"/>
      <c r="CF6" s="582"/>
      <c r="CG6" s="582"/>
      <c r="CH6" s="582"/>
      <c r="CI6" s="582"/>
      <c r="CJ6" s="582"/>
      <c r="CK6" s="582"/>
      <c r="CL6" s="582"/>
      <c r="CM6" s="582"/>
      <c r="CN6" s="582"/>
      <c r="CO6" s="582"/>
      <c r="CP6" s="582"/>
      <c r="CQ6" s="582"/>
      <c r="CR6" s="582"/>
      <c r="CS6" s="583"/>
      <c r="CT6" s="617"/>
      <c r="CU6" s="618"/>
      <c r="CV6" s="49"/>
      <c r="CW6" s="642" t="s">
        <v>329</v>
      </c>
      <c r="CX6" s="642"/>
      <c r="CY6" s="642"/>
      <c r="CZ6" s="642"/>
      <c r="DA6" s="642"/>
      <c r="DB6" s="642"/>
      <c r="DC6" s="642"/>
      <c r="DD6" s="643"/>
      <c r="DE6" s="592"/>
      <c r="DF6" s="592"/>
      <c r="DG6" s="49"/>
      <c r="DH6" s="596" t="s">
        <v>214</v>
      </c>
      <c r="DI6" s="597"/>
      <c r="DJ6" s="598"/>
      <c r="DK6" s="598"/>
      <c r="DL6" s="599"/>
      <c r="DM6" s="49"/>
      <c r="DN6" s="586" t="s">
        <v>295</v>
      </c>
      <c r="DO6" s="587"/>
      <c r="DP6" s="587"/>
      <c r="DQ6" s="588"/>
      <c r="DR6" s="49"/>
      <c r="DS6" s="645"/>
      <c r="DT6" s="49"/>
      <c r="DU6" s="624"/>
      <c r="DV6" s="625"/>
      <c r="DX6" s="205">
        <f>+DX5+DX4</f>
        <v>13688</v>
      </c>
      <c r="DY6" s="205">
        <f>+DY5+DY4</f>
        <v>13563.470319634704</v>
      </c>
      <c r="DZ6" s="205">
        <f>+DZ5+DZ4</f>
        <v>13439.269406392694</v>
      </c>
      <c r="EA6" s="205">
        <f>+EA5+EA4</f>
        <v>13315.068493150686</v>
      </c>
      <c r="EB6" s="205"/>
    </row>
    <row r="7" spans="1:132" s="14" customFormat="1" ht="15" customHeight="1" x14ac:dyDescent="0.4">
      <c r="A7" s="556"/>
      <c r="B7" s="557"/>
      <c r="C7" s="558"/>
      <c r="D7" s="47"/>
      <c r="E7" s="574" t="s">
        <v>11</v>
      </c>
      <c r="F7" s="576" t="s">
        <v>12</v>
      </c>
      <c r="G7" s="477" t="s">
        <v>13</v>
      </c>
      <c r="H7" s="468" t="s">
        <v>14</v>
      </c>
      <c r="I7" s="477" t="s">
        <v>15</v>
      </c>
      <c r="J7" s="468" t="s">
        <v>16</v>
      </c>
      <c r="K7" s="477" t="s">
        <v>17</v>
      </c>
      <c r="L7" s="468" t="s">
        <v>18</v>
      </c>
      <c r="M7" s="477" t="s">
        <v>6</v>
      </c>
      <c r="N7" s="468" t="s">
        <v>19</v>
      </c>
      <c r="O7" s="475" t="s">
        <v>20</v>
      </c>
      <c r="P7" s="475"/>
      <c r="Q7" s="475"/>
      <c r="R7" s="475"/>
      <c r="S7" s="475"/>
      <c r="T7" s="475"/>
      <c r="U7" s="475"/>
      <c r="V7" s="476"/>
      <c r="W7" s="83" t="s">
        <v>6</v>
      </c>
      <c r="X7" s="48"/>
      <c r="Y7" s="491" t="s">
        <v>282</v>
      </c>
      <c r="Z7" s="491"/>
      <c r="AA7" s="491"/>
      <c r="AB7" s="491"/>
      <c r="AC7" s="491"/>
      <c r="AD7" s="491"/>
      <c r="AE7" s="491"/>
      <c r="AF7" s="491"/>
      <c r="AG7" s="491"/>
      <c r="AH7" s="491"/>
      <c r="AI7" s="491"/>
      <c r="AJ7" s="491"/>
      <c r="AK7" s="491"/>
      <c r="AL7" s="492"/>
      <c r="AM7" s="493" t="s">
        <v>285</v>
      </c>
      <c r="AN7" s="491"/>
      <c r="AO7" s="491"/>
      <c r="AP7" s="491"/>
      <c r="AQ7" s="491"/>
      <c r="AR7" s="491"/>
      <c r="AS7" s="491"/>
      <c r="AT7" s="491"/>
      <c r="AU7" s="491"/>
      <c r="AV7" s="491"/>
      <c r="AW7" s="491"/>
      <c r="AX7" s="491"/>
      <c r="AY7" s="491"/>
      <c r="AZ7" s="491"/>
      <c r="BA7" s="491"/>
      <c r="BB7" s="491"/>
      <c r="BC7" s="491"/>
      <c r="BD7" s="491"/>
      <c r="BE7" s="491"/>
      <c r="BF7" s="491"/>
      <c r="BG7" s="491"/>
      <c r="BH7" s="491"/>
      <c r="BI7" s="491"/>
      <c r="BJ7" s="491"/>
      <c r="BK7" s="491"/>
      <c r="BL7" s="491"/>
      <c r="BM7" s="482" t="s">
        <v>277</v>
      </c>
      <c r="BN7" s="486"/>
      <c r="BO7" s="48"/>
      <c r="BP7" s="347" t="s">
        <v>289</v>
      </c>
      <c r="BQ7" s="349" t="s">
        <v>290</v>
      </c>
      <c r="BR7" s="48"/>
      <c r="BS7" s="485"/>
      <c r="BT7" s="48"/>
      <c r="BU7" s="631" t="s">
        <v>206</v>
      </c>
      <c r="BV7" s="460" t="s">
        <v>207</v>
      </c>
      <c r="BW7" s="464" t="s">
        <v>173</v>
      </c>
      <c r="BX7" s="457" t="s">
        <v>176</v>
      </c>
      <c r="BY7" s="460" t="s">
        <v>209</v>
      </c>
      <c r="BZ7" s="460" t="s">
        <v>208</v>
      </c>
      <c r="CA7" s="464" t="s">
        <v>333</v>
      </c>
      <c r="CB7" s="457" t="s">
        <v>334</v>
      </c>
      <c r="CC7" s="460" t="s">
        <v>311</v>
      </c>
      <c r="CD7" s="460" t="s">
        <v>312</v>
      </c>
      <c r="CE7" s="464" t="s">
        <v>210</v>
      </c>
      <c r="CF7" s="457" t="s">
        <v>211</v>
      </c>
      <c r="CG7" s="584" t="s">
        <v>174</v>
      </c>
      <c r="CH7" s="584"/>
      <c r="CI7" s="584"/>
      <c r="CJ7" s="584"/>
      <c r="CK7" s="584"/>
      <c r="CL7" s="584"/>
      <c r="CM7" s="584"/>
      <c r="CN7" s="584"/>
      <c r="CO7" s="585"/>
      <c r="CP7" s="460" t="s">
        <v>147</v>
      </c>
      <c r="CQ7" s="460" t="s">
        <v>205</v>
      </c>
      <c r="CR7" s="464" t="s">
        <v>181</v>
      </c>
      <c r="CS7" s="457" t="s">
        <v>182</v>
      </c>
      <c r="CT7" s="617"/>
      <c r="CU7" s="618"/>
      <c r="CV7" s="48"/>
      <c r="CW7" s="613" t="s">
        <v>175</v>
      </c>
      <c r="CX7" s="613" t="s">
        <v>177</v>
      </c>
      <c r="CY7" s="609" t="s">
        <v>186</v>
      </c>
      <c r="CZ7" s="611" t="s">
        <v>190</v>
      </c>
      <c r="DA7" s="613" t="s">
        <v>35</v>
      </c>
      <c r="DB7" s="613" t="s">
        <v>36</v>
      </c>
      <c r="DC7" s="609" t="s">
        <v>298</v>
      </c>
      <c r="DD7" s="611" t="s">
        <v>297</v>
      </c>
      <c r="DE7" s="592"/>
      <c r="DF7" s="592"/>
      <c r="DG7" s="48"/>
      <c r="DH7" s="600" t="s">
        <v>257</v>
      </c>
      <c r="DI7" s="539" t="s">
        <v>258</v>
      </c>
      <c r="DJ7" s="606" t="s">
        <v>259</v>
      </c>
      <c r="DK7" s="603" t="s">
        <v>260</v>
      </c>
      <c r="DL7" s="542" t="s">
        <v>166</v>
      </c>
      <c r="DM7" s="48"/>
      <c r="DN7" s="589" t="s">
        <v>158</v>
      </c>
      <c r="DO7" s="590" t="s">
        <v>300</v>
      </c>
      <c r="DP7" s="590" t="s">
        <v>159</v>
      </c>
      <c r="DQ7" s="591" t="s">
        <v>160</v>
      </c>
      <c r="DR7" s="50"/>
      <c r="DS7" s="645"/>
      <c r="DT7" s="49"/>
      <c r="DU7" s="624"/>
      <c r="DV7" s="625"/>
      <c r="DX7" s="205"/>
      <c r="DY7" s="205"/>
      <c r="DZ7" s="205"/>
      <c r="EA7" s="205"/>
      <c r="EB7" s="205"/>
    </row>
    <row r="8" spans="1:132" s="14" customFormat="1" ht="15" customHeight="1" x14ac:dyDescent="0.4">
      <c r="A8" s="556"/>
      <c r="B8" s="557"/>
      <c r="C8" s="558"/>
      <c r="D8" s="47"/>
      <c r="E8" s="574"/>
      <c r="F8" s="576"/>
      <c r="G8" s="478"/>
      <c r="H8" s="469"/>
      <c r="I8" s="478"/>
      <c r="J8" s="469"/>
      <c r="K8" s="478"/>
      <c r="L8" s="469"/>
      <c r="M8" s="478"/>
      <c r="N8" s="469"/>
      <c r="O8" s="473" t="s">
        <v>39</v>
      </c>
      <c r="P8" s="473"/>
      <c r="Q8" s="473"/>
      <c r="R8" s="473"/>
      <c r="S8" s="473"/>
      <c r="T8" s="473"/>
      <c r="U8" s="473"/>
      <c r="V8" s="474"/>
      <c r="W8" s="83" t="s">
        <v>4</v>
      </c>
      <c r="X8" s="48"/>
      <c r="Y8" s="481" t="s">
        <v>283</v>
      </c>
      <c r="Z8" s="481"/>
      <c r="AA8" s="481"/>
      <c r="AB8" s="481"/>
      <c r="AC8" s="481"/>
      <c r="AD8" s="481"/>
      <c r="AE8" s="481"/>
      <c r="AF8" s="481"/>
      <c r="AG8" s="481"/>
      <c r="AH8" s="481"/>
      <c r="AI8" s="481"/>
      <c r="AJ8" s="481"/>
      <c r="AK8" s="481"/>
      <c r="AL8" s="489"/>
      <c r="AM8" s="494" t="s">
        <v>284</v>
      </c>
      <c r="AN8" s="481"/>
      <c r="AO8" s="481"/>
      <c r="AP8" s="481"/>
      <c r="AQ8" s="481"/>
      <c r="AR8" s="481"/>
      <c r="AS8" s="481"/>
      <c r="AT8" s="481"/>
      <c r="AU8" s="481"/>
      <c r="AV8" s="481"/>
      <c r="AW8" s="481"/>
      <c r="AX8" s="481"/>
      <c r="AY8" s="481"/>
      <c r="AZ8" s="481"/>
      <c r="BA8" s="481"/>
      <c r="BB8" s="481"/>
      <c r="BC8" s="481"/>
      <c r="BD8" s="481"/>
      <c r="BE8" s="481"/>
      <c r="BF8" s="481"/>
      <c r="BG8" s="481"/>
      <c r="BH8" s="481"/>
      <c r="BI8" s="481"/>
      <c r="BJ8" s="481"/>
      <c r="BK8" s="481"/>
      <c r="BL8" s="481"/>
      <c r="BM8" s="483"/>
      <c r="BN8" s="486"/>
      <c r="BO8" s="48"/>
      <c r="BP8" s="347"/>
      <c r="BQ8" s="349"/>
      <c r="BR8" s="48"/>
      <c r="BS8" s="485"/>
      <c r="BT8" s="48"/>
      <c r="BU8" s="632"/>
      <c r="BV8" s="461"/>
      <c r="BW8" s="465"/>
      <c r="BX8" s="458"/>
      <c r="BY8" s="461"/>
      <c r="BZ8" s="461"/>
      <c r="CA8" s="465"/>
      <c r="CB8" s="458"/>
      <c r="CC8" s="461"/>
      <c r="CD8" s="461"/>
      <c r="CE8" s="465"/>
      <c r="CF8" s="458"/>
      <c r="CG8" s="582" t="s">
        <v>191</v>
      </c>
      <c r="CH8" s="582"/>
      <c r="CI8" s="582"/>
      <c r="CJ8" s="582"/>
      <c r="CK8" s="582"/>
      <c r="CL8" s="582"/>
      <c r="CM8" s="582"/>
      <c r="CN8" s="582"/>
      <c r="CO8" s="583"/>
      <c r="CP8" s="461"/>
      <c r="CQ8" s="461"/>
      <c r="CR8" s="465"/>
      <c r="CS8" s="458"/>
      <c r="CT8" s="617"/>
      <c r="CU8" s="618"/>
      <c r="CV8" s="48"/>
      <c r="CW8" s="613"/>
      <c r="CX8" s="613"/>
      <c r="CY8" s="609"/>
      <c r="CZ8" s="611"/>
      <c r="DA8" s="613"/>
      <c r="DB8" s="613"/>
      <c r="DC8" s="609"/>
      <c r="DD8" s="611"/>
      <c r="DE8" s="592"/>
      <c r="DF8" s="592"/>
      <c r="DG8" s="48"/>
      <c r="DH8" s="601"/>
      <c r="DI8" s="540"/>
      <c r="DJ8" s="607"/>
      <c r="DK8" s="604"/>
      <c r="DL8" s="543"/>
      <c r="DM8" s="48"/>
      <c r="DN8" s="589"/>
      <c r="DO8" s="590"/>
      <c r="DP8" s="590"/>
      <c r="DQ8" s="591"/>
      <c r="DR8" s="50"/>
      <c r="DS8" s="645"/>
      <c r="DT8" s="49"/>
      <c r="DU8" s="624"/>
      <c r="DV8" s="625"/>
      <c r="DX8" s="205">
        <v>13044</v>
      </c>
      <c r="DY8" s="205">
        <v>13044</v>
      </c>
      <c r="DZ8" s="205">
        <v>13044</v>
      </c>
      <c r="EA8" s="205">
        <v>13044</v>
      </c>
      <c r="EB8" s="205"/>
    </row>
    <row r="9" spans="1:132" s="14" customFormat="1" ht="15" customHeight="1" x14ac:dyDescent="0.4">
      <c r="A9" s="556"/>
      <c r="B9" s="557"/>
      <c r="C9" s="558"/>
      <c r="D9" s="47"/>
      <c r="E9" s="574"/>
      <c r="F9" s="576"/>
      <c r="G9" s="478"/>
      <c r="H9" s="469"/>
      <c r="I9" s="478"/>
      <c r="J9" s="469"/>
      <c r="K9" s="478"/>
      <c r="L9" s="469"/>
      <c r="M9" s="478"/>
      <c r="N9" s="469"/>
      <c r="O9" s="477" t="s">
        <v>41</v>
      </c>
      <c r="P9" s="468" t="s">
        <v>42</v>
      </c>
      <c r="Q9" s="477" t="s">
        <v>43</v>
      </c>
      <c r="R9" s="468" t="s">
        <v>44</v>
      </c>
      <c r="S9" s="477" t="s">
        <v>45</v>
      </c>
      <c r="T9" s="468" t="s">
        <v>46</v>
      </c>
      <c r="U9" s="477" t="s">
        <v>6</v>
      </c>
      <c r="V9" s="468" t="s">
        <v>19</v>
      </c>
      <c r="W9" s="83" t="s">
        <v>196</v>
      </c>
      <c r="X9" s="48"/>
      <c r="Y9" s="366" t="s">
        <v>21</v>
      </c>
      <c r="Z9" s="366" t="s">
        <v>22</v>
      </c>
      <c r="AA9" s="356" t="s">
        <v>23</v>
      </c>
      <c r="AB9" s="359" t="s">
        <v>24</v>
      </c>
      <c r="AC9" s="490" t="s">
        <v>25</v>
      </c>
      <c r="AD9" s="490"/>
      <c r="AE9" s="490"/>
      <c r="AF9" s="490"/>
      <c r="AG9" s="490"/>
      <c r="AH9" s="490"/>
      <c r="AI9" s="490"/>
      <c r="AJ9" s="490"/>
      <c r="AK9" s="356" t="s">
        <v>26</v>
      </c>
      <c r="AL9" s="366" t="s">
        <v>27</v>
      </c>
      <c r="AM9" s="355" t="s">
        <v>28</v>
      </c>
      <c r="AN9" s="358" t="s">
        <v>29</v>
      </c>
      <c r="AO9" s="858" t="s">
        <v>247</v>
      </c>
      <c r="AP9" s="858"/>
      <c r="AQ9" s="858"/>
      <c r="AR9" s="858"/>
      <c r="AS9" s="858"/>
      <c r="AT9" s="858"/>
      <c r="AU9" s="858"/>
      <c r="AV9" s="858"/>
      <c r="AW9" s="858"/>
      <c r="AX9" s="858"/>
      <c r="AY9" s="858"/>
      <c r="AZ9" s="858"/>
      <c r="BA9" s="355" t="s">
        <v>320</v>
      </c>
      <c r="BB9" s="358" t="s">
        <v>321</v>
      </c>
      <c r="BC9" s="355" t="s">
        <v>31</v>
      </c>
      <c r="BD9" s="358" t="s">
        <v>32</v>
      </c>
      <c r="BE9" s="355" t="s">
        <v>322</v>
      </c>
      <c r="BF9" s="358" t="s">
        <v>323</v>
      </c>
      <c r="BG9" s="355" t="s">
        <v>275</v>
      </c>
      <c r="BH9" s="358" t="s">
        <v>276</v>
      </c>
      <c r="BI9" s="355" t="s">
        <v>33</v>
      </c>
      <c r="BJ9" s="358" t="s">
        <v>34</v>
      </c>
      <c r="BK9" s="355" t="s">
        <v>324</v>
      </c>
      <c r="BL9" s="358" t="s">
        <v>325</v>
      </c>
      <c r="BM9" s="483"/>
      <c r="BN9" s="486"/>
      <c r="BO9" s="48"/>
      <c r="BP9" s="347"/>
      <c r="BQ9" s="349"/>
      <c r="BR9" s="48"/>
      <c r="BS9" s="485"/>
      <c r="BT9" s="48"/>
      <c r="BU9" s="632"/>
      <c r="BV9" s="461"/>
      <c r="BW9" s="465"/>
      <c r="BX9" s="458"/>
      <c r="BY9" s="461"/>
      <c r="BZ9" s="461"/>
      <c r="CA9" s="465"/>
      <c r="CB9" s="458"/>
      <c r="CC9" s="461"/>
      <c r="CD9" s="461"/>
      <c r="CE9" s="465"/>
      <c r="CF9" s="461"/>
      <c r="CG9" s="464" t="s">
        <v>175</v>
      </c>
      <c r="CH9" s="457" t="s">
        <v>177</v>
      </c>
      <c r="CI9" s="464" t="s">
        <v>35</v>
      </c>
      <c r="CJ9" s="457" t="s">
        <v>36</v>
      </c>
      <c r="CK9" s="464" t="s">
        <v>37</v>
      </c>
      <c r="CL9" s="457" t="s">
        <v>38</v>
      </c>
      <c r="CM9" s="464" t="s">
        <v>296</v>
      </c>
      <c r="CN9" s="457" t="s">
        <v>297</v>
      </c>
      <c r="CO9" s="134"/>
      <c r="CP9" s="461"/>
      <c r="CQ9" s="461"/>
      <c r="CR9" s="465"/>
      <c r="CS9" s="458"/>
      <c r="CT9" s="617"/>
      <c r="CU9" s="618"/>
      <c r="CV9" s="48"/>
      <c r="CW9" s="613"/>
      <c r="CX9" s="613"/>
      <c r="CY9" s="609"/>
      <c r="CZ9" s="611"/>
      <c r="DA9" s="613"/>
      <c r="DB9" s="613"/>
      <c r="DC9" s="609"/>
      <c r="DD9" s="611"/>
      <c r="DE9" s="592"/>
      <c r="DF9" s="592"/>
      <c r="DG9" s="48"/>
      <c r="DH9" s="601"/>
      <c r="DI9" s="540"/>
      <c r="DJ9" s="607"/>
      <c r="DK9" s="604"/>
      <c r="DL9" s="543"/>
      <c r="DM9" s="48"/>
      <c r="DN9" s="589"/>
      <c r="DO9" s="590"/>
      <c r="DP9" s="590"/>
      <c r="DQ9" s="591"/>
      <c r="DR9" s="50"/>
      <c r="DS9" s="645"/>
      <c r="DT9" s="49"/>
      <c r="DU9" s="624"/>
      <c r="DV9" s="625"/>
      <c r="DX9" s="205">
        <f>+DX8+DX6</f>
        <v>26732</v>
      </c>
      <c r="DY9" s="205">
        <f>+DY8+DY6</f>
        <v>26607.470319634704</v>
      </c>
      <c r="DZ9" s="205">
        <f>+DZ8+DZ6</f>
        <v>26483.269406392694</v>
      </c>
      <c r="EA9" s="205">
        <f>+EA8+EA6</f>
        <v>26359.068493150684</v>
      </c>
      <c r="EB9" s="205"/>
    </row>
    <row r="10" spans="1:132" s="14" customFormat="1" ht="15" customHeight="1" x14ac:dyDescent="0.4">
      <c r="A10" s="556"/>
      <c r="B10" s="557"/>
      <c r="C10" s="558"/>
      <c r="D10" s="47"/>
      <c r="E10" s="574"/>
      <c r="F10" s="576"/>
      <c r="G10" s="478"/>
      <c r="H10" s="469"/>
      <c r="I10" s="478"/>
      <c r="J10" s="469"/>
      <c r="K10" s="478"/>
      <c r="L10" s="469"/>
      <c r="M10" s="478"/>
      <c r="N10" s="469"/>
      <c r="O10" s="478"/>
      <c r="P10" s="469"/>
      <c r="Q10" s="478"/>
      <c r="R10" s="469"/>
      <c r="S10" s="478"/>
      <c r="T10" s="469"/>
      <c r="U10" s="478"/>
      <c r="V10" s="469"/>
      <c r="W10" s="84"/>
      <c r="X10" s="51"/>
      <c r="Y10" s="366"/>
      <c r="Z10" s="366"/>
      <c r="AA10" s="356"/>
      <c r="AB10" s="359"/>
      <c r="AC10" s="365" t="s">
        <v>40</v>
      </c>
      <c r="AD10" s="365"/>
      <c r="AE10" s="365"/>
      <c r="AF10" s="365"/>
      <c r="AG10" s="365"/>
      <c r="AH10" s="365"/>
      <c r="AI10" s="365"/>
      <c r="AJ10" s="365"/>
      <c r="AK10" s="356"/>
      <c r="AL10" s="366"/>
      <c r="AM10" s="356"/>
      <c r="AN10" s="359"/>
      <c r="AO10" s="859" t="s">
        <v>250</v>
      </c>
      <c r="AP10" s="859"/>
      <c r="AQ10" s="859"/>
      <c r="AR10" s="859"/>
      <c r="AS10" s="859"/>
      <c r="AT10" s="859"/>
      <c r="AU10" s="859"/>
      <c r="AV10" s="859"/>
      <c r="AW10" s="859"/>
      <c r="AX10" s="859"/>
      <c r="AY10" s="859"/>
      <c r="AZ10" s="859"/>
      <c r="BA10" s="356"/>
      <c r="BB10" s="359"/>
      <c r="BC10" s="356"/>
      <c r="BD10" s="359"/>
      <c r="BE10" s="356"/>
      <c r="BF10" s="359"/>
      <c r="BG10" s="356"/>
      <c r="BH10" s="359"/>
      <c r="BI10" s="356"/>
      <c r="BJ10" s="359"/>
      <c r="BK10" s="356"/>
      <c r="BL10" s="359"/>
      <c r="BM10" s="483"/>
      <c r="BN10" s="486"/>
      <c r="BO10" s="48"/>
      <c r="BP10" s="347"/>
      <c r="BQ10" s="349"/>
      <c r="BR10" s="48"/>
      <c r="BS10" s="485"/>
      <c r="BT10" s="48"/>
      <c r="BU10" s="632"/>
      <c r="BV10" s="461"/>
      <c r="BW10" s="465"/>
      <c r="BX10" s="458"/>
      <c r="BY10" s="461"/>
      <c r="BZ10" s="461"/>
      <c r="CA10" s="465"/>
      <c r="CB10" s="458"/>
      <c r="CC10" s="461"/>
      <c r="CD10" s="461"/>
      <c r="CE10" s="465"/>
      <c r="CF10" s="461"/>
      <c r="CG10" s="465"/>
      <c r="CH10" s="458"/>
      <c r="CI10" s="465"/>
      <c r="CJ10" s="458"/>
      <c r="CK10" s="465"/>
      <c r="CL10" s="458"/>
      <c r="CM10" s="465"/>
      <c r="CN10" s="458"/>
      <c r="CO10" s="135" t="s">
        <v>6</v>
      </c>
      <c r="CP10" s="461"/>
      <c r="CQ10" s="461"/>
      <c r="CR10" s="465"/>
      <c r="CS10" s="458"/>
      <c r="CT10" s="617"/>
      <c r="CU10" s="618"/>
      <c r="CV10" s="48"/>
      <c r="CW10" s="613"/>
      <c r="CX10" s="613"/>
      <c r="CY10" s="609"/>
      <c r="CZ10" s="611"/>
      <c r="DA10" s="613"/>
      <c r="DB10" s="613"/>
      <c r="DC10" s="609"/>
      <c r="DD10" s="611"/>
      <c r="DE10" s="592"/>
      <c r="DF10" s="592"/>
      <c r="DG10" s="48"/>
      <c r="DH10" s="601"/>
      <c r="DI10" s="540"/>
      <c r="DJ10" s="607"/>
      <c r="DK10" s="604"/>
      <c r="DL10" s="543"/>
      <c r="DM10" s="48"/>
      <c r="DN10" s="589"/>
      <c r="DO10" s="590"/>
      <c r="DP10" s="590"/>
      <c r="DQ10" s="591"/>
      <c r="DR10" s="50"/>
      <c r="DS10" s="645"/>
      <c r="DT10" s="49"/>
      <c r="DU10" s="624"/>
      <c r="DV10" s="625"/>
      <c r="DX10" s="205">
        <v>26490</v>
      </c>
      <c r="DY10" s="205">
        <v>26490</v>
      </c>
      <c r="DZ10" s="205">
        <v>26490</v>
      </c>
      <c r="EA10" s="205">
        <v>26490</v>
      </c>
      <c r="EB10" s="205"/>
    </row>
    <row r="11" spans="1:132" s="14" customFormat="1" ht="15" customHeight="1" x14ac:dyDescent="0.4">
      <c r="A11" s="556"/>
      <c r="B11" s="557"/>
      <c r="C11" s="558"/>
      <c r="D11" s="47"/>
      <c r="E11" s="574"/>
      <c r="F11" s="576"/>
      <c r="G11" s="478"/>
      <c r="H11" s="469"/>
      <c r="I11" s="478"/>
      <c r="J11" s="469"/>
      <c r="K11" s="478"/>
      <c r="L11" s="469"/>
      <c r="M11" s="478"/>
      <c r="N11" s="469"/>
      <c r="O11" s="478"/>
      <c r="P11" s="469"/>
      <c r="Q11" s="478"/>
      <c r="R11" s="469"/>
      <c r="S11" s="478"/>
      <c r="T11" s="469"/>
      <c r="U11" s="478"/>
      <c r="V11" s="469"/>
      <c r="W11" s="562" t="s">
        <v>167</v>
      </c>
      <c r="X11" s="48"/>
      <c r="Y11" s="366"/>
      <c r="Z11" s="366"/>
      <c r="AA11" s="356"/>
      <c r="AB11" s="359"/>
      <c r="AC11" s="355" t="s">
        <v>278</v>
      </c>
      <c r="AD11" s="358" t="s">
        <v>47</v>
      </c>
      <c r="AE11" s="355" t="s">
        <v>279</v>
      </c>
      <c r="AF11" s="358" t="s">
        <v>271</v>
      </c>
      <c r="AG11" s="366" t="s">
        <v>269</v>
      </c>
      <c r="AH11" s="366" t="s">
        <v>270</v>
      </c>
      <c r="AI11" s="355" t="s">
        <v>264</v>
      </c>
      <c r="AJ11" s="358" t="s">
        <v>265</v>
      </c>
      <c r="AK11" s="366"/>
      <c r="AL11" s="366"/>
      <c r="AM11" s="356"/>
      <c r="AN11" s="359"/>
      <c r="AO11" s="355" t="s">
        <v>251</v>
      </c>
      <c r="AP11" s="358" t="s">
        <v>252</v>
      </c>
      <c r="AQ11" s="355" t="s">
        <v>30</v>
      </c>
      <c r="AR11" s="361" t="s">
        <v>164</v>
      </c>
      <c r="AS11" s="364" t="s">
        <v>248</v>
      </c>
      <c r="AT11" s="364"/>
      <c r="AU11" s="364"/>
      <c r="AV11" s="364"/>
      <c r="AW11" s="364"/>
      <c r="AX11" s="364"/>
      <c r="AY11" s="364"/>
      <c r="AZ11" s="364"/>
      <c r="BA11" s="356"/>
      <c r="BB11" s="359"/>
      <c r="BC11" s="356"/>
      <c r="BD11" s="359"/>
      <c r="BE11" s="356"/>
      <c r="BF11" s="359"/>
      <c r="BG11" s="356"/>
      <c r="BH11" s="359"/>
      <c r="BI11" s="356"/>
      <c r="BJ11" s="359"/>
      <c r="BK11" s="356"/>
      <c r="BL11" s="359"/>
      <c r="BM11" s="483"/>
      <c r="BN11" s="486" t="s">
        <v>281</v>
      </c>
      <c r="BO11" s="48"/>
      <c r="BP11" s="347"/>
      <c r="BQ11" s="349"/>
      <c r="BR11" s="48"/>
      <c r="BS11" s="485" t="s">
        <v>189</v>
      </c>
      <c r="BT11" s="48"/>
      <c r="BU11" s="632"/>
      <c r="BV11" s="461"/>
      <c r="BW11" s="465"/>
      <c r="BX11" s="458"/>
      <c r="BY11" s="461"/>
      <c r="BZ11" s="461"/>
      <c r="CA11" s="465"/>
      <c r="CB11" s="458"/>
      <c r="CC11" s="461"/>
      <c r="CD11" s="461"/>
      <c r="CE11" s="465"/>
      <c r="CF11" s="461"/>
      <c r="CG11" s="465"/>
      <c r="CH11" s="458"/>
      <c r="CI11" s="465"/>
      <c r="CJ11" s="458"/>
      <c r="CK11" s="465"/>
      <c r="CL11" s="458"/>
      <c r="CM11" s="465"/>
      <c r="CN11" s="458"/>
      <c r="CO11" s="135" t="s">
        <v>174</v>
      </c>
      <c r="CP11" s="461"/>
      <c r="CQ11" s="461"/>
      <c r="CR11" s="465"/>
      <c r="CS11" s="458"/>
      <c r="CT11" s="619" t="s">
        <v>172</v>
      </c>
      <c r="CU11" s="618"/>
      <c r="CV11" s="48"/>
      <c r="CW11" s="613"/>
      <c r="CX11" s="613"/>
      <c r="CY11" s="609"/>
      <c r="CZ11" s="611"/>
      <c r="DA11" s="613"/>
      <c r="DB11" s="613"/>
      <c r="DC11" s="609"/>
      <c r="DD11" s="611"/>
      <c r="DE11" s="108"/>
      <c r="DF11" s="108"/>
      <c r="DG11" s="48"/>
      <c r="DH11" s="601"/>
      <c r="DI11" s="540"/>
      <c r="DJ11" s="607"/>
      <c r="DK11" s="604"/>
      <c r="DL11" s="543"/>
      <c r="DM11" s="48"/>
      <c r="DN11" s="589"/>
      <c r="DO11" s="590"/>
      <c r="DP11" s="590"/>
      <c r="DQ11" s="591"/>
      <c r="DR11" s="50"/>
      <c r="DS11" s="485" t="s">
        <v>49</v>
      </c>
      <c r="DT11" s="48"/>
      <c r="DU11" s="624"/>
      <c r="DV11" s="625"/>
      <c r="DX11" s="205">
        <f>+DX10-DX9</f>
        <v>-242</v>
      </c>
      <c r="DY11" s="205">
        <f>+DY10-DY9</f>
        <v>-117.47031963470363</v>
      </c>
      <c r="DZ11" s="205">
        <f>+DZ10-DZ9</f>
        <v>6.7305936073062185</v>
      </c>
      <c r="EA11" s="205">
        <f>+EA10-EA9</f>
        <v>130.93150684931607</v>
      </c>
      <c r="EB11" s="205"/>
    </row>
    <row r="12" spans="1:132" s="14" customFormat="1" ht="15" customHeight="1" x14ac:dyDescent="0.4">
      <c r="A12" s="564" t="s">
        <v>48</v>
      </c>
      <c r="B12" s="565"/>
      <c r="C12" s="566"/>
      <c r="D12" s="52"/>
      <c r="E12" s="574"/>
      <c r="F12" s="576"/>
      <c r="G12" s="478"/>
      <c r="H12" s="469"/>
      <c r="I12" s="478"/>
      <c r="J12" s="469"/>
      <c r="K12" s="478"/>
      <c r="L12" s="469"/>
      <c r="M12" s="478"/>
      <c r="N12" s="469"/>
      <c r="O12" s="478"/>
      <c r="P12" s="469"/>
      <c r="Q12" s="478"/>
      <c r="R12" s="469"/>
      <c r="S12" s="478"/>
      <c r="T12" s="469"/>
      <c r="U12" s="478"/>
      <c r="V12" s="469"/>
      <c r="W12" s="562"/>
      <c r="X12" s="48"/>
      <c r="Y12" s="366"/>
      <c r="Z12" s="366"/>
      <c r="AA12" s="356"/>
      <c r="AB12" s="359"/>
      <c r="AC12" s="356"/>
      <c r="AD12" s="359"/>
      <c r="AE12" s="356"/>
      <c r="AF12" s="359"/>
      <c r="AG12" s="366"/>
      <c r="AH12" s="366"/>
      <c r="AI12" s="356"/>
      <c r="AJ12" s="359"/>
      <c r="AK12" s="366"/>
      <c r="AL12" s="366"/>
      <c r="AM12" s="356"/>
      <c r="AN12" s="359"/>
      <c r="AO12" s="356"/>
      <c r="AP12" s="359"/>
      <c r="AQ12" s="356"/>
      <c r="AR12" s="362"/>
      <c r="AS12" s="365" t="s">
        <v>249</v>
      </c>
      <c r="AT12" s="365"/>
      <c r="AU12" s="365"/>
      <c r="AV12" s="365"/>
      <c r="AW12" s="365"/>
      <c r="AX12" s="365"/>
      <c r="AY12" s="365"/>
      <c r="AZ12" s="365"/>
      <c r="BA12" s="356"/>
      <c r="BB12" s="359"/>
      <c r="BC12" s="356"/>
      <c r="BD12" s="359"/>
      <c r="BE12" s="356"/>
      <c r="BF12" s="359"/>
      <c r="BG12" s="356"/>
      <c r="BH12" s="359"/>
      <c r="BI12" s="356"/>
      <c r="BJ12" s="359"/>
      <c r="BK12" s="356"/>
      <c r="BL12" s="359"/>
      <c r="BM12" s="483" t="s">
        <v>168</v>
      </c>
      <c r="BN12" s="486"/>
      <c r="BO12" s="48"/>
      <c r="BP12" s="347"/>
      <c r="BQ12" s="349"/>
      <c r="BR12" s="48"/>
      <c r="BS12" s="485"/>
      <c r="BT12" s="48"/>
      <c r="BU12" s="632"/>
      <c r="BV12" s="461"/>
      <c r="BW12" s="465"/>
      <c r="BX12" s="458"/>
      <c r="BY12" s="461"/>
      <c r="BZ12" s="461"/>
      <c r="CA12" s="465"/>
      <c r="CB12" s="458"/>
      <c r="CC12" s="461"/>
      <c r="CD12" s="461"/>
      <c r="CE12" s="465"/>
      <c r="CF12" s="461"/>
      <c r="CG12" s="465"/>
      <c r="CH12" s="458"/>
      <c r="CI12" s="465"/>
      <c r="CJ12" s="458"/>
      <c r="CK12" s="465"/>
      <c r="CL12" s="458"/>
      <c r="CM12" s="465"/>
      <c r="CN12" s="458"/>
      <c r="CO12" s="136"/>
      <c r="CP12" s="461"/>
      <c r="CQ12" s="461"/>
      <c r="CR12" s="465"/>
      <c r="CS12" s="458"/>
      <c r="CT12" s="619"/>
      <c r="CU12" s="618"/>
      <c r="CV12" s="48"/>
      <c r="CW12" s="613"/>
      <c r="CX12" s="613"/>
      <c r="CY12" s="609"/>
      <c r="CZ12" s="611"/>
      <c r="DA12" s="613"/>
      <c r="DB12" s="613"/>
      <c r="DC12" s="609"/>
      <c r="DD12" s="611"/>
      <c r="DE12" s="592" t="s">
        <v>199</v>
      </c>
      <c r="DF12" s="592"/>
      <c r="DG12" s="48"/>
      <c r="DH12" s="601"/>
      <c r="DI12" s="540"/>
      <c r="DJ12" s="607"/>
      <c r="DK12" s="604"/>
      <c r="DL12" s="543" t="s">
        <v>215</v>
      </c>
      <c r="DM12" s="48"/>
      <c r="DN12" s="589"/>
      <c r="DO12" s="590"/>
      <c r="DP12" s="590"/>
      <c r="DQ12" s="591"/>
      <c r="DR12" s="50"/>
      <c r="DS12" s="485"/>
      <c r="DT12" s="48"/>
      <c r="DU12" s="626" t="s">
        <v>50</v>
      </c>
      <c r="DV12" s="627"/>
      <c r="DX12" s="205"/>
      <c r="DY12" s="205"/>
      <c r="DZ12" s="205"/>
      <c r="EA12" s="205"/>
      <c r="EB12" s="205"/>
    </row>
    <row r="13" spans="1:132" s="14" customFormat="1" ht="15.9" customHeight="1" x14ac:dyDescent="0.4">
      <c r="A13" s="564"/>
      <c r="B13" s="565"/>
      <c r="C13" s="566"/>
      <c r="D13" s="52"/>
      <c r="E13" s="574"/>
      <c r="F13" s="576"/>
      <c r="G13" s="478"/>
      <c r="H13" s="469"/>
      <c r="I13" s="478"/>
      <c r="J13" s="469"/>
      <c r="K13" s="478"/>
      <c r="L13" s="469"/>
      <c r="M13" s="478"/>
      <c r="N13" s="469"/>
      <c r="O13" s="478"/>
      <c r="P13" s="469"/>
      <c r="Q13" s="478"/>
      <c r="R13" s="469"/>
      <c r="S13" s="478"/>
      <c r="T13" s="469"/>
      <c r="U13" s="478"/>
      <c r="V13" s="469"/>
      <c r="W13" s="562"/>
      <c r="X13" s="48"/>
      <c r="Y13" s="366"/>
      <c r="Z13" s="366"/>
      <c r="AA13" s="356"/>
      <c r="AB13" s="359"/>
      <c r="AC13" s="356"/>
      <c r="AD13" s="359"/>
      <c r="AE13" s="356"/>
      <c r="AF13" s="359"/>
      <c r="AG13" s="366"/>
      <c r="AH13" s="366"/>
      <c r="AI13" s="356"/>
      <c r="AJ13" s="359"/>
      <c r="AK13" s="366"/>
      <c r="AL13" s="366"/>
      <c r="AM13" s="356"/>
      <c r="AN13" s="359"/>
      <c r="AO13" s="356"/>
      <c r="AP13" s="359"/>
      <c r="AQ13" s="356"/>
      <c r="AR13" s="362"/>
      <c r="AS13" s="355">
        <v>91</v>
      </c>
      <c r="AT13" s="358"/>
      <c r="AU13" s="355">
        <v>95</v>
      </c>
      <c r="AV13" s="358"/>
      <c r="AW13" s="366" t="s">
        <v>291</v>
      </c>
      <c r="AX13" s="366" t="s">
        <v>292</v>
      </c>
      <c r="AY13" s="355" t="s">
        <v>293</v>
      </c>
      <c r="AZ13" s="358" t="s">
        <v>294</v>
      </c>
      <c r="BA13" s="356"/>
      <c r="BB13" s="359"/>
      <c r="BC13" s="356"/>
      <c r="BD13" s="359"/>
      <c r="BE13" s="356"/>
      <c r="BF13" s="359"/>
      <c r="BG13" s="356"/>
      <c r="BH13" s="359"/>
      <c r="BI13" s="356"/>
      <c r="BJ13" s="359"/>
      <c r="BK13" s="356"/>
      <c r="BL13" s="359"/>
      <c r="BM13" s="483"/>
      <c r="BN13" s="486"/>
      <c r="BO13" s="48"/>
      <c r="BP13" s="347"/>
      <c r="BQ13" s="349"/>
      <c r="BR13" s="48"/>
      <c r="BS13" s="485"/>
      <c r="BT13" s="48"/>
      <c r="BU13" s="632"/>
      <c r="BV13" s="461"/>
      <c r="BW13" s="465"/>
      <c r="BX13" s="458"/>
      <c r="BY13" s="461"/>
      <c r="BZ13" s="461"/>
      <c r="CA13" s="465"/>
      <c r="CB13" s="458"/>
      <c r="CC13" s="461"/>
      <c r="CD13" s="461"/>
      <c r="CE13" s="465"/>
      <c r="CF13" s="461"/>
      <c r="CG13" s="465"/>
      <c r="CH13" s="458"/>
      <c r="CI13" s="465"/>
      <c r="CJ13" s="458"/>
      <c r="CK13" s="465"/>
      <c r="CL13" s="458"/>
      <c r="CM13" s="465"/>
      <c r="CN13" s="458"/>
      <c r="CO13" s="135" t="s">
        <v>262</v>
      </c>
      <c r="CP13" s="461"/>
      <c r="CQ13" s="461"/>
      <c r="CR13" s="465"/>
      <c r="CS13" s="458"/>
      <c r="CT13" s="619"/>
      <c r="CU13" s="618"/>
      <c r="CV13" s="48"/>
      <c r="CW13" s="613"/>
      <c r="CX13" s="613"/>
      <c r="CY13" s="609"/>
      <c r="CZ13" s="611"/>
      <c r="DA13" s="613"/>
      <c r="DB13" s="613"/>
      <c r="DC13" s="609"/>
      <c r="DD13" s="611"/>
      <c r="DE13" s="592" t="s">
        <v>254</v>
      </c>
      <c r="DF13" s="592"/>
      <c r="DG13" s="48"/>
      <c r="DH13" s="601"/>
      <c r="DI13" s="540"/>
      <c r="DJ13" s="607"/>
      <c r="DK13" s="604"/>
      <c r="DL13" s="543"/>
      <c r="DM13" s="48"/>
      <c r="DN13" s="589"/>
      <c r="DO13" s="590"/>
      <c r="DP13" s="590"/>
      <c r="DQ13" s="591"/>
      <c r="DR13" s="50"/>
      <c r="DS13" s="485"/>
      <c r="DT13" s="48"/>
      <c r="DU13" s="626"/>
      <c r="DV13" s="627"/>
      <c r="DX13" s="205"/>
      <c r="DY13" s="205"/>
      <c r="DZ13" s="205"/>
      <c r="EA13" s="205"/>
      <c r="EB13" s="205"/>
    </row>
    <row r="14" spans="1:132" s="14" customFormat="1" ht="15.9" customHeight="1" x14ac:dyDescent="0.4">
      <c r="A14" s="564"/>
      <c r="B14" s="565"/>
      <c r="C14" s="566"/>
      <c r="D14" s="52"/>
      <c r="E14" s="574"/>
      <c r="F14" s="576"/>
      <c r="G14" s="478"/>
      <c r="H14" s="469"/>
      <c r="I14" s="478"/>
      <c r="J14" s="469"/>
      <c r="K14" s="478"/>
      <c r="L14" s="469"/>
      <c r="M14" s="478"/>
      <c r="N14" s="469"/>
      <c r="O14" s="478"/>
      <c r="P14" s="469"/>
      <c r="Q14" s="478"/>
      <c r="R14" s="469"/>
      <c r="S14" s="478"/>
      <c r="T14" s="469"/>
      <c r="U14" s="478"/>
      <c r="V14" s="469"/>
      <c r="W14" s="562"/>
      <c r="X14" s="48"/>
      <c r="Y14" s="366"/>
      <c r="Z14" s="366"/>
      <c r="AA14" s="356"/>
      <c r="AB14" s="359"/>
      <c r="AC14" s="356"/>
      <c r="AD14" s="359"/>
      <c r="AE14" s="356"/>
      <c r="AF14" s="359"/>
      <c r="AG14" s="366"/>
      <c r="AH14" s="366"/>
      <c r="AI14" s="356"/>
      <c r="AJ14" s="359"/>
      <c r="AK14" s="366"/>
      <c r="AL14" s="366"/>
      <c r="AM14" s="356"/>
      <c r="AN14" s="359"/>
      <c r="AO14" s="356"/>
      <c r="AP14" s="359"/>
      <c r="AQ14" s="356"/>
      <c r="AR14" s="362"/>
      <c r="AS14" s="356"/>
      <c r="AT14" s="359"/>
      <c r="AU14" s="356"/>
      <c r="AV14" s="359"/>
      <c r="AW14" s="366"/>
      <c r="AX14" s="366"/>
      <c r="AY14" s="356"/>
      <c r="AZ14" s="359"/>
      <c r="BA14" s="356"/>
      <c r="BB14" s="359"/>
      <c r="BC14" s="356"/>
      <c r="BD14" s="359"/>
      <c r="BE14" s="356"/>
      <c r="BF14" s="359"/>
      <c r="BG14" s="356"/>
      <c r="BH14" s="359"/>
      <c r="BI14" s="356"/>
      <c r="BJ14" s="359"/>
      <c r="BK14" s="356"/>
      <c r="BL14" s="359"/>
      <c r="BM14" s="483"/>
      <c r="BN14" s="486"/>
      <c r="BO14" s="48"/>
      <c r="BP14" s="347"/>
      <c r="BQ14" s="349"/>
      <c r="BR14" s="48"/>
      <c r="BS14" s="485"/>
      <c r="BT14" s="48"/>
      <c r="BU14" s="632"/>
      <c r="BV14" s="461"/>
      <c r="BW14" s="465"/>
      <c r="BX14" s="458"/>
      <c r="BY14" s="461"/>
      <c r="BZ14" s="461"/>
      <c r="CA14" s="465"/>
      <c r="CB14" s="458"/>
      <c r="CC14" s="461"/>
      <c r="CD14" s="461"/>
      <c r="CE14" s="465"/>
      <c r="CF14" s="461"/>
      <c r="CG14" s="465"/>
      <c r="CH14" s="458"/>
      <c r="CI14" s="465"/>
      <c r="CJ14" s="458"/>
      <c r="CK14" s="465"/>
      <c r="CL14" s="458"/>
      <c r="CM14" s="465"/>
      <c r="CN14" s="458"/>
      <c r="CO14" s="135" t="s">
        <v>198</v>
      </c>
      <c r="CP14" s="461"/>
      <c r="CQ14" s="461"/>
      <c r="CR14" s="465"/>
      <c r="CS14" s="458"/>
      <c r="CT14" s="619"/>
      <c r="CU14" s="618"/>
      <c r="CV14" s="48"/>
      <c r="CW14" s="613"/>
      <c r="CX14" s="613"/>
      <c r="CY14" s="609"/>
      <c r="CZ14" s="611"/>
      <c r="DA14" s="613"/>
      <c r="DB14" s="613"/>
      <c r="DC14" s="609"/>
      <c r="DD14" s="611"/>
      <c r="DE14" s="592" t="s">
        <v>201</v>
      </c>
      <c r="DF14" s="592"/>
      <c r="DG14" s="48"/>
      <c r="DH14" s="601"/>
      <c r="DI14" s="540"/>
      <c r="DJ14" s="607"/>
      <c r="DK14" s="604"/>
      <c r="DL14" s="543"/>
      <c r="DM14" s="48"/>
      <c r="DN14" s="589"/>
      <c r="DO14" s="590"/>
      <c r="DP14" s="590"/>
      <c r="DQ14" s="591"/>
      <c r="DR14" s="50"/>
      <c r="DS14" s="485"/>
      <c r="DT14" s="48"/>
      <c r="DU14" s="626"/>
      <c r="DV14" s="627"/>
      <c r="DX14" s="205"/>
      <c r="DY14" s="205"/>
      <c r="DZ14" s="205"/>
      <c r="EA14" s="205"/>
      <c r="EB14" s="205"/>
    </row>
    <row r="15" spans="1:132" s="14" customFormat="1" ht="15.9" customHeight="1" x14ac:dyDescent="0.4">
      <c r="A15" s="564"/>
      <c r="B15" s="565"/>
      <c r="C15" s="566"/>
      <c r="D15" s="52"/>
      <c r="E15" s="574"/>
      <c r="F15" s="576"/>
      <c r="G15" s="478"/>
      <c r="H15" s="469"/>
      <c r="I15" s="478"/>
      <c r="J15" s="469"/>
      <c r="K15" s="478"/>
      <c r="L15" s="469"/>
      <c r="M15" s="478"/>
      <c r="N15" s="469"/>
      <c r="O15" s="478"/>
      <c r="P15" s="469"/>
      <c r="Q15" s="478"/>
      <c r="R15" s="469"/>
      <c r="S15" s="478"/>
      <c r="T15" s="469"/>
      <c r="U15" s="478"/>
      <c r="V15" s="469"/>
      <c r="W15" s="562"/>
      <c r="X15" s="48"/>
      <c r="Y15" s="366"/>
      <c r="Z15" s="366"/>
      <c r="AA15" s="356"/>
      <c r="AB15" s="359"/>
      <c r="AC15" s="356"/>
      <c r="AD15" s="359"/>
      <c r="AE15" s="356"/>
      <c r="AF15" s="359"/>
      <c r="AG15" s="366"/>
      <c r="AH15" s="366"/>
      <c r="AI15" s="356"/>
      <c r="AJ15" s="359"/>
      <c r="AK15" s="366"/>
      <c r="AL15" s="366"/>
      <c r="AM15" s="356"/>
      <c r="AN15" s="359"/>
      <c r="AO15" s="356"/>
      <c r="AP15" s="359"/>
      <c r="AQ15" s="356"/>
      <c r="AR15" s="362"/>
      <c r="AS15" s="356"/>
      <c r="AT15" s="359"/>
      <c r="AU15" s="356"/>
      <c r="AV15" s="359"/>
      <c r="AW15" s="366"/>
      <c r="AX15" s="366"/>
      <c r="AY15" s="356"/>
      <c r="AZ15" s="359"/>
      <c r="BA15" s="356"/>
      <c r="BB15" s="359"/>
      <c r="BC15" s="356"/>
      <c r="BD15" s="359"/>
      <c r="BE15" s="356"/>
      <c r="BF15" s="359"/>
      <c r="BG15" s="356"/>
      <c r="BH15" s="359"/>
      <c r="BI15" s="356"/>
      <c r="BJ15" s="359"/>
      <c r="BK15" s="356"/>
      <c r="BL15" s="359"/>
      <c r="BM15" s="483"/>
      <c r="BN15" s="486"/>
      <c r="BO15" s="48"/>
      <c r="BP15" s="347"/>
      <c r="BQ15" s="349"/>
      <c r="BR15" s="48"/>
      <c r="BS15" s="485"/>
      <c r="BT15" s="48"/>
      <c r="BU15" s="632"/>
      <c r="BV15" s="461"/>
      <c r="BW15" s="465"/>
      <c r="BX15" s="458"/>
      <c r="BY15" s="461"/>
      <c r="BZ15" s="461"/>
      <c r="CA15" s="465"/>
      <c r="CB15" s="458"/>
      <c r="CC15" s="461"/>
      <c r="CD15" s="461"/>
      <c r="CE15" s="465"/>
      <c r="CF15" s="461"/>
      <c r="CG15" s="465"/>
      <c r="CH15" s="458"/>
      <c r="CI15" s="465"/>
      <c r="CJ15" s="458"/>
      <c r="CK15" s="465"/>
      <c r="CL15" s="458"/>
      <c r="CM15" s="465"/>
      <c r="CN15" s="458"/>
      <c r="CO15" s="135" t="s">
        <v>197</v>
      </c>
      <c r="CP15" s="461"/>
      <c r="CQ15" s="461"/>
      <c r="CR15" s="465"/>
      <c r="CS15" s="458"/>
      <c r="CT15" s="619"/>
      <c r="CU15" s="618"/>
      <c r="CV15" s="48"/>
      <c r="CW15" s="613"/>
      <c r="CX15" s="613"/>
      <c r="CY15" s="609"/>
      <c r="CZ15" s="611"/>
      <c r="DA15" s="613"/>
      <c r="DB15" s="613"/>
      <c r="DC15" s="609"/>
      <c r="DD15" s="611"/>
      <c r="DE15" s="592" t="s">
        <v>202</v>
      </c>
      <c r="DF15" s="592"/>
      <c r="DG15" s="48"/>
      <c r="DH15" s="601"/>
      <c r="DI15" s="540"/>
      <c r="DJ15" s="607"/>
      <c r="DK15" s="604"/>
      <c r="DL15" s="543"/>
      <c r="DM15" s="48"/>
      <c r="DN15" s="589"/>
      <c r="DO15" s="590"/>
      <c r="DP15" s="590"/>
      <c r="DQ15" s="591"/>
      <c r="DR15" s="50"/>
      <c r="DS15" s="485"/>
      <c r="DT15" s="48"/>
      <c r="DU15" s="626"/>
      <c r="DV15" s="627"/>
      <c r="DX15" s="205"/>
      <c r="DY15" s="205"/>
      <c r="DZ15" s="205"/>
      <c r="EA15" s="205"/>
      <c r="EB15" s="205"/>
    </row>
    <row r="16" spans="1:132" s="14" customFormat="1" ht="15.9" customHeight="1" x14ac:dyDescent="0.4">
      <c r="A16" s="564"/>
      <c r="B16" s="565"/>
      <c r="C16" s="566"/>
      <c r="D16" s="52"/>
      <c r="E16" s="575"/>
      <c r="F16" s="577"/>
      <c r="G16" s="479"/>
      <c r="H16" s="470"/>
      <c r="I16" s="479"/>
      <c r="J16" s="470"/>
      <c r="K16" s="479"/>
      <c r="L16" s="470"/>
      <c r="M16" s="479"/>
      <c r="N16" s="470"/>
      <c r="O16" s="479"/>
      <c r="P16" s="470"/>
      <c r="Q16" s="479"/>
      <c r="R16" s="470"/>
      <c r="S16" s="479"/>
      <c r="T16" s="470"/>
      <c r="U16" s="479"/>
      <c r="V16" s="470"/>
      <c r="W16" s="563"/>
      <c r="X16" s="48"/>
      <c r="Y16" s="367"/>
      <c r="Z16" s="367"/>
      <c r="AA16" s="357"/>
      <c r="AB16" s="360"/>
      <c r="AC16" s="357"/>
      <c r="AD16" s="360"/>
      <c r="AE16" s="357"/>
      <c r="AF16" s="360"/>
      <c r="AG16" s="367"/>
      <c r="AH16" s="367"/>
      <c r="AI16" s="357"/>
      <c r="AJ16" s="360"/>
      <c r="AK16" s="367"/>
      <c r="AL16" s="367"/>
      <c r="AM16" s="357"/>
      <c r="AN16" s="360"/>
      <c r="AO16" s="357"/>
      <c r="AP16" s="360"/>
      <c r="AQ16" s="357"/>
      <c r="AR16" s="363"/>
      <c r="AS16" s="357"/>
      <c r="AT16" s="360"/>
      <c r="AU16" s="357"/>
      <c r="AV16" s="360"/>
      <c r="AW16" s="367"/>
      <c r="AX16" s="367"/>
      <c r="AY16" s="357"/>
      <c r="AZ16" s="360"/>
      <c r="BA16" s="357"/>
      <c r="BB16" s="360"/>
      <c r="BC16" s="357"/>
      <c r="BD16" s="360"/>
      <c r="BE16" s="357"/>
      <c r="BF16" s="360"/>
      <c r="BG16" s="357"/>
      <c r="BH16" s="360"/>
      <c r="BI16" s="357"/>
      <c r="BJ16" s="360"/>
      <c r="BK16" s="357"/>
      <c r="BL16" s="360"/>
      <c r="BM16" s="638"/>
      <c r="BN16" s="487"/>
      <c r="BO16" s="49"/>
      <c r="BP16" s="348"/>
      <c r="BQ16" s="350"/>
      <c r="BR16" s="49"/>
      <c r="BS16" s="485"/>
      <c r="BT16" s="48"/>
      <c r="BU16" s="633"/>
      <c r="BV16" s="462"/>
      <c r="BW16" s="466"/>
      <c r="BX16" s="459"/>
      <c r="BY16" s="462"/>
      <c r="BZ16" s="462"/>
      <c r="CA16" s="466"/>
      <c r="CB16" s="459"/>
      <c r="CC16" s="462"/>
      <c r="CD16" s="462"/>
      <c r="CE16" s="466"/>
      <c r="CF16" s="462"/>
      <c r="CG16" s="466"/>
      <c r="CH16" s="459"/>
      <c r="CI16" s="466"/>
      <c r="CJ16" s="459"/>
      <c r="CK16" s="466"/>
      <c r="CL16" s="459"/>
      <c r="CM16" s="466"/>
      <c r="CN16" s="459"/>
      <c r="CO16" s="137"/>
      <c r="CP16" s="462"/>
      <c r="CQ16" s="462"/>
      <c r="CR16" s="466"/>
      <c r="CS16" s="459"/>
      <c r="CT16" s="620"/>
      <c r="CU16" s="621"/>
      <c r="CV16" s="48"/>
      <c r="CW16" s="614"/>
      <c r="CX16" s="614"/>
      <c r="CY16" s="610"/>
      <c r="CZ16" s="612"/>
      <c r="DA16" s="614"/>
      <c r="DB16" s="614"/>
      <c r="DC16" s="610"/>
      <c r="DD16" s="612"/>
      <c r="DE16" s="109"/>
      <c r="DF16" s="109"/>
      <c r="DG16" s="51"/>
      <c r="DH16" s="602"/>
      <c r="DI16" s="541"/>
      <c r="DJ16" s="608"/>
      <c r="DK16" s="605"/>
      <c r="DL16" s="544"/>
      <c r="DM16" s="48"/>
      <c r="DN16" s="589"/>
      <c r="DO16" s="590"/>
      <c r="DP16" s="590"/>
      <c r="DQ16" s="591"/>
      <c r="DR16" s="50"/>
      <c r="DS16" s="637"/>
      <c r="DT16" s="48"/>
      <c r="DU16" s="626"/>
      <c r="DV16" s="627"/>
      <c r="DX16" s="205"/>
      <c r="DY16" s="205"/>
      <c r="DZ16" s="205"/>
      <c r="EA16" s="205"/>
      <c r="EB16" s="205"/>
    </row>
    <row r="17" spans="1:132" s="35" customFormat="1" ht="15" customHeight="1" x14ac:dyDescent="0.6">
      <c r="A17" s="567"/>
      <c r="B17" s="568"/>
      <c r="C17" s="569"/>
      <c r="D17" s="54"/>
      <c r="E17" s="570" t="s">
        <v>51</v>
      </c>
      <c r="F17" s="471"/>
      <c r="G17" s="471" t="s">
        <v>52</v>
      </c>
      <c r="H17" s="471"/>
      <c r="I17" s="471" t="s">
        <v>53</v>
      </c>
      <c r="J17" s="471"/>
      <c r="K17" s="471" t="s">
        <v>54</v>
      </c>
      <c r="L17" s="471"/>
      <c r="M17" s="471" t="s">
        <v>55</v>
      </c>
      <c r="N17" s="471"/>
      <c r="O17" s="471" t="s">
        <v>56</v>
      </c>
      <c r="P17" s="471"/>
      <c r="Q17" s="471" t="s">
        <v>57</v>
      </c>
      <c r="R17" s="471"/>
      <c r="S17" s="471" t="s">
        <v>58</v>
      </c>
      <c r="T17" s="471"/>
      <c r="U17" s="471" t="s">
        <v>59</v>
      </c>
      <c r="V17" s="471"/>
      <c r="W17" s="85" t="s">
        <v>60</v>
      </c>
      <c r="X17" s="55"/>
      <c r="Y17" s="484" t="s">
        <v>61</v>
      </c>
      <c r="Z17" s="472"/>
      <c r="AA17" s="472" t="s">
        <v>62</v>
      </c>
      <c r="AB17" s="472"/>
      <c r="AC17" s="472" t="s">
        <v>63</v>
      </c>
      <c r="AD17" s="472"/>
      <c r="AE17" s="472" t="s">
        <v>64</v>
      </c>
      <c r="AF17" s="472"/>
      <c r="AG17" s="472" t="s">
        <v>65</v>
      </c>
      <c r="AH17" s="472"/>
      <c r="AI17" s="472" t="s">
        <v>66</v>
      </c>
      <c r="AJ17" s="472"/>
      <c r="AK17" s="472" t="s">
        <v>67</v>
      </c>
      <c r="AL17" s="472"/>
      <c r="AM17" s="472" t="s">
        <v>68</v>
      </c>
      <c r="AN17" s="472"/>
      <c r="AO17" s="472" t="s">
        <v>69</v>
      </c>
      <c r="AP17" s="472"/>
      <c r="AQ17" s="472" t="s">
        <v>70</v>
      </c>
      <c r="AR17" s="472"/>
      <c r="AS17" s="472" t="s">
        <v>71</v>
      </c>
      <c r="AT17" s="472"/>
      <c r="AU17" s="472" t="s">
        <v>72</v>
      </c>
      <c r="AV17" s="472"/>
      <c r="AW17" s="472" t="s">
        <v>73</v>
      </c>
      <c r="AX17" s="472"/>
      <c r="AY17" s="472" t="s">
        <v>74</v>
      </c>
      <c r="AZ17" s="472"/>
      <c r="BA17" s="472" t="s">
        <v>75</v>
      </c>
      <c r="BB17" s="472"/>
      <c r="BC17" s="472" t="s">
        <v>76</v>
      </c>
      <c r="BD17" s="472"/>
      <c r="BE17" s="472" t="s">
        <v>77</v>
      </c>
      <c r="BF17" s="472"/>
      <c r="BG17" s="472" t="s">
        <v>78</v>
      </c>
      <c r="BH17" s="472"/>
      <c r="BI17" s="472" t="s">
        <v>79</v>
      </c>
      <c r="BJ17" s="472"/>
      <c r="BK17" s="472" t="s">
        <v>80</v>
      </c>
      <c r="BL17" s="472"/>
      <c r="BM17" s="139" t="s">
        <v>81</v>
      </c>
      <c r="BN17" s="89" t="s">
        <v>178</v>
      </c>
      <c r="BO17" s="55"/>
      <c r="BP17" s="339" t="s">
        <v>82</v>
      </c>
      <c r="BQ17" s="340"/>
      <c r="BR17" s="55"/>
      <c r="BS17" s="73" t="s">
        <v>83</v>
      </c>
      <c r="BT17" s="55"/>
      <c r="BU17" s="639" t="s">
        <v>150</v>
      </c>
      <c r="BV17" s="551"/>
      <c r="BW17" s="467" t="s">
        <v>151</v>
      </c>
      <c r="BX17" s="467"/>
      <c r="BY17" s="463" t="s">
        <v>152</v>
      </c>
      <c r="BZ17" s="463"/>
      <c r="CA17" s="467" t="s">
        <v>153</v>
      </c>
      <c r="CB17" s="467"/>
      <c r="CC17" s="463" t="s">
        <v>154</v>
      </c>
      <c r="CD17" s="463"/>
      <c r="CE17" s="467" t="s">
        <v>155</v>
      </c>
      <c r="CF17" s="467"/>
      <c r="CG17" s="463" t="s">
        <v>156</v>
      </c>
      <c r="CH17" s="463"/>
      <c r="CI17" s="463" t="s">
        <v>157</v>
      </c>
      <c r="CJ17" s="467"/>
      <c r="CK17" s="467" t="s">
        <v>161</v>
      </c>
      <c r="CL17" s="463"/>
      <c r="CM17" s="463" t="s">
        <v>162</v>
      </c>
      <c r="CN17" s="463"/>
      <c r="CO17" s="140" t="s">
        <v>163</v>
      </c>
      <c r="CP17" s="463" t="s">
        <v>170</v>
      </c>
      <c r="CQ17" s="463"/>
      <c r="CR17" s="467" t="s">
        <v>171</v>
      </c>
      <c r="CS17" s="467"/>
      <c r="CT17" s="551" t="s">
        <v>179</v>
      </c>
      <c r="CU17" s="552"/>
      <c r="CV17" s="55"/>
      <c r="CW17" s="549" t="s">
        <v>180</v>
      </c>
      <c r="CX17" s="549"/>
      <c r="CY17" s="550" t="s">
        <v>184</v>
      </c>
      <c r="CZ17" s="550"/>
      <c r="DA17" s="550" t="s">
        <v>185</v>
      </c>
      <c r="DB17" s="550"/>
      <c r="DC17" s="550" t="s">
        <v>212</v>
      </c>
      <c r="DD17" s="550"/>
      <c r="DE17" s="549" t="s">
        <v>213</v>
      </c>
      <c r="DF17" s="549"/>
      <c r="DG17" s="55"/>
      <c r="DH17" s="532" t="s">
        <v>224</v>
      </c>
      <c r="DI17" s="533"/>
      <c r="DJ17" s="534" t="s">
        <v>272</v>
      </c>
      <c r="DK17" s="535"/>
      <c r="DL17" s="117" t="s">
        <v>273</v>
      </c>
      <c r="DM17" s="55"/>
      <c r="DN17" s="536" t="s">
        <v>274</v>
      </c>
      <c r="DO17" s="537"/>
      <c r="DP17" s="537"/>
      <c r="DQ17" s="538"/>
      <c r="DR17" s="55"/>
      <c r="DS17" s="65" t="s">
        <v>286</v>
      </c>
      <c r="DT17" s="55"/>
      <c r="DU17" s="628"/>
      <c r="DV17" s="629"/>
      <c r="DX17" s="206"/>
      <c r="DY17" s="206"/>
      <c r="DZ17" s="206"/>
      <c r="EA17" s="206"/>
      <c r="EB17" s="206"/>
    </row>
    <row r="18" spans="1:132" s="14" customFormat="1" ht="2.4" customHeight="1" x14ac:dyDescent="0.4">
      <c r="A18" s="52"/>
      <c r="B18" s="52"/>
      <c r="C18" s="52"/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47"/>
      <c r="DV18" s="47"/>
      <c r="DX18" s="205"/>
      <c r="DY18" s="205"/>
      <c r="DZ18" s="205"/>
      <c r="EA18" s="205"/>
      <c r="EB18" s="205"/>
    </row>
    <row r="19" spans="1:132" s="14" customFormat="1" ht="15" customHeight="1" x14ac:dyDescent="0.4">
      <c r="A19" s="495" t="s">
        <v>84</v>
      </c>
      <c r="B19" s="496"/>
      <c r="C19" s="497"/>
      <c r="D19" s="49"/>
      <c r="E19" s="501" t="s">
        <v>85</v>
      </c>
      <c r="F19" s="502"/>
      <c r="G19" s="502"/>
      <c r="H19" s="502"/>
      <c r="I19" s="502"/>
      <c r="J19" s="502"/>
      <c r="K19" s="502"/>
      <c r="L19" s="502"/>
      <c r="M19" s="502"/>
      <c r="N19" s="502"/>
      <c r="O19" s="502"/>
      <c r="P19" s="502"/>
      <c r="Q19" s="502"/>
      <c r="R19" s="502"/>
      <c r="S19" s="502"/>
      <c r="T19" s="502"/>
      <c r="U19" s="502"/>
      <c r="V19" s="502"/>
      <c r="W19" s="503"/>
      <c r="X19" s="49"/>
      <c r="Y19" s="490" t="s">
        <v>86</v>
      </c>
      <c r="Z19" s="490"/>
      <c r="AA19" s="490"/>
      <c r="AB19" s="490"/>
      <c r="AC19" s="528" t="s">
        <v>87</v>
      </c>
      <c r="AD19" s="490"/>
      <c r="AE19" s="490"/>
      <c r="AF19" s="490"/>
      <c r="AG19" s="490"/>
      <c r="AH19" s="490"/>
      <c r="AI19" s="490"/>
      <c r="AJ19" s="529"/>
      <c r="AK19" s="490" t="s">
        <v>86</v>
      </c>
      <c r="AL19" s="490"/>
      <c r="AM19" s="490"/>
      <c r="AN19" s="490"/>
      <c r="AO19" s="490"/>
      <c r="AP19" s="490"/>
      <c r="AQ19" s="490"/>
      <c r="AR19" s="490"/>
      <c r="AS19" s="490"/>
      <c r="AT19" s="490"/>
      <c r="AU19" s="490"/>
      <c r="AV19" s="490"/>
      <c r="AW19" s="490"/>
      <c r="AX19" s="490"/>
      <c r="AY19" s="490"/>
      <c r="AZ19" s="490"/>
      <c r="BA19" s="490"/>
      <c r="BB19" s="490"/>
      <c r="BC19" s="490"/>
      <c r="BD19" s="490"/>
      <c r="BE19" s="490"/>
      <c r="BF19" s="490"/>
      <c r="BG19" s="490"/>
      <c r="BH19" s="490"/>
      <c r="BI19" s="490"/>
      <c r="BJ19" s="490"/>
      <c r="BK19" s="490"/>
      <c r="BL19" s="490"/>
      <c r="BM19" s="490"/>
      <c r="BN19" s="90"/>
      <c r="BO19" s="49"/>
      <c r="BP19" s="341" t="s">
        <v>194</v>
      </c>
      <c r="BQ19" s="342"/>
      <c r="BR19" s="49"/>
      <c r="BS19" s="94"/>
      <c r="BT19" s="10"/>
      <c r="BU19" s="514" t="s">
        <v>149</v>
      </c>
      <c r="BV19" s="515"/>
      <c r="BW19" s="506" t="s">
        <v>194</v>
      </c>
      <c r="BX19" s="515"/>
      <c r="BY19" s="515"/>
      <c r="BZ19" s="515"/>
      <c r="CA19" s="515"/>
      <c r="CB19" s="515"/>
      <c r="CC19" s="515"/>
      <c r="CD19" s="515"/>
      <c r="CE19" s="515"/>
      <c r="CF19" s="507"/>
      <c r="CG19" s="506" t="s">
        <v>85</v>
      </c>
      <c r="CH19" s="515"/>
      <c r="CI19" s="515"/>
      <c r="CJ19" s="515"/>
      <c r="CK19" s="515"/>
      <c r="CL19" s="515"/>
      <c r="CM19" s="515"/>
      <c r="CN19" s="507"/>
      <c r="CO19" s="141"/>
      <c r="CP19" s="506" t="s">
        <v>85</v>
      </c>
      <c r="CQ19" s="507"/>
      <c r="CR19" s="506" t="s">
        <v>183</v>
      </c>
      <c r="CS19" s="507"/>
      <c r="CT19" s="515"/>
      <c r="CU19" s="516"/>
      <c r="CV19" s="49"/>
      <c r="CW19" s="513" t="s">
        <v>85</v>
      </c>
      <c r="CX19" s="513"/>
      <c r="CY19" s="513"/>
      <c r="CZ19" s="513"/>
      <c r="DA19" s="513"/>
      <c r="DB19" s="513"/>
      <c r="DC19" s="513"/>
      <c r="DD19" s="513"/>
      <c r="DE19" s="513"/>
      <c r="DF19" s="513"/>
      <c r="DG19" s="49"/>
      <c r="DH19" s="545" t="s">
        <v>86</v>
      </c>
      <c r="DI19" s="546"/>
      <c r="DJ19" s="546"/>
      <c r="DK19" s="546"/>
      <c r="DL19" s="547"/>
      <c r="DM19" s="49"/>
      <c r="DN19" s="517" t="s">
        <v>149</v>
      </c>
      <c r="DO19" s="518"/>
      <c r="DP19" s="518"/>
      <c r="DQ19" s="519"/>
      <c r="DR19" s="49"/>
      <c r="DS19" s="526"/>
      <c r="DT19" s="49"/>
      <c r="DU19" s="495" t="s">
        <v>88</v>
      </c>
      <c r="DV19" s="497"/>
      <c r="DX19" s="205"/>
      <c r="DY19" s="205"/>
      <c r="DZ19" s="205"/>
      <c r="EA19" s="205"/>
      <c r="EB19" s="205"/>
    </row>
    <row r="20" spans="1:132" s="14" customFormat="1" ht="15" customHeight="1" x14ac:dyDescent="0.4">
      <c r="A20" s="498"/>
      <c r="B20" s="499"/>
      <c r="C20" s="500"/>
      <c r="D20" s="49"/>
      <c r="E20" s="510" t="s">
        <v>89</v>
      </c>
      <c r="F20" s="511"/>
      <c r="G20" s="511"/>
      <c r="H20" s="511"/>
      <c r="I20" s="511"/>
      <c r="J20" s="511"/>
      <c r="K20" s="511"/>
      <c r="L20" s="511"/>
      <c r="M20" s="511"/>
      <c r="N20" s="511"/>
      <c r="O20" s="511"/>
      <c r="P20" s="511"/>
      <c r="Q20" s="511"/>
      <c r="R20" s="511"/>
      <c r="S20" s="511"/>
      <c r="T20" s="511"/>
      <c r="U20" s="511"/>
      <c r="V20" s="511"/>
      <c r="W20" s="512"/>
      <c r="X20" s="49"/>
      <c r="Y20" s="490" t="s">
        <v>90</v>
      </c>
      <c r="Z20" s="490"/>
      <c r="AA20" s="490"/>
      <c r="AB20" s="490"/>
      <c r="AC20" s="528" t="s">
        <v>91</v>
      </c>
      <c r="AD20" s="490"/>
      <c r="AE20" s="490"/>
      <c r="AF20" s="490"/>
      <c r="AG20" s="490"/>
      <c r="AH20" s="490"/>
      <c r="AI20" s="490"/>
      <c r="AJ20" s="529"/>
      <c r="AK20" s="490" t="s">
        <v>90</v>
      </c>
      <c r="AL20" s="490"/>
      <c r="AM20" s="490"/>
      <c r="AN20" s="490"/>
      <c r="AO20" s="490"/>
      <c r="AP20" s="490"/>
      <c r="AQ20" s="490"/>
      <c r="AR20" s="490"/>
      <c r="AS20" s="490"/>
      <c r="AT20" s="490"/>
      <c r="AU20" s="490"/>
      <c r="AV20" s="490"/>
      <c r="AW20" s="490"/>
      <c r="AX20" s="490"/>
      <c r="AY20" s="490"/>
      <c r="AZ20" s="490"/>
      <c r="BA20" s="490"/>
      <c r="BB20" s="490"/>
      <c r="BC20" s="490"/>
      <c r="BD20" s="490"/>
      <c r="BE20" s="490"/>
      <c r="BF20" s="490"/>
      <c r="BG20" s="490"/>
      <c r="BH20" s="490"/>
      <c r="BI20" s="490"/>
      <c r="BJ20" s="490"/>
      <c r="BK20" s="490"/>
      <c r="BL20" s="490"/>
      <c r="BM20" s="490"/>
      <c r="BN20" s="91"/>
      <c r="BO20" s="49"/>
      <c r="BP20" s="530" t="s">
        <v>193</v>
      </c>
      <c r="BQ20" s="531"/>
      <c r="BR20" s="49"/>
      <c r="BS20" s="95"/>
      <c r="BT20" s="10"/>
      <c r="BU20" s="504" t="s">
        <v>148</v>
      </c>
      <c r="BV20" s="505"/>
      <c r="BW20" s="508" t="s">
        <v>193</v>
      </c>
      <c r="BX20" s="505"/>
      <c r="BY20" s="505"/>
      <c r="BZ20" s="505"/>
      <c r="CA20" s="505"/>
      <c r="CB20" s="505"/>
      <c r="CC20" s="505"/>
      <c r="CD20" s="505"/>
      <c r="CE20" s="505"/>
      <c r="CF20" s="509"/>
      <c r="CG20" s="508" t="s">
        <v>89</v>
      </c>
      <c r="CH20" s="505"/>
      <c r="CI20" s="505"/>
      <c r="CJ20" s="505"/>
      <c r="CK20" s="505"/>
      <c r="CL20" s="505"/>
      <c r="CM20" s="505"/>
      <c r="CN20" s="509"/>
      <c r="CO20" s="142"/>
      <c r="CP20" s="508" t="s">
        <v>89</v>
      </c>
      <c r="CQ20" s="509"/>
      <c r="CR20" s="508" t="s">
        <v>261</v>
      </c>
      <c r="CS20" s="509"/>
      <c r="CT20" s="505"/>
      <c r="CU20" s="548"/>
      <c r="CV20" s="49"/>
      <c r="CW20" s="513" t="s">
        <v>89</v>
      </c>
      <c r="CX20" s="513"/>
      <c r="CY20" s="513"/>
      <c r="CZ20" s="513"/>
      <c r="DA20" s="513"/>
      <c r="DB20" s="513"/>
      <c r="DC20" s="513"/>
      <c r="DD20" s="513"/>
      <c r="DE20" s="513"/>
      <c r="DF20" s="513"/>
      <c r="DG20" s="49"/>
      <c r="DH20" s="520" t="s">
        <v>90</v>
      </c>
      <c r="DI20" s="521"/>
      <c r="DJ20" s="521"/>
      <c r="DK20" s="521"/>
      <c r="DL20" s="522"/>
      <c r="DM20" s="49"/>
      <c r="DN20" s="523" t="s">
        <v>148</v>
      </c>
      <c r="DO20" s="524"/>
      <c r="DP20" s="524"/>
      <c r="DQ20" s="525"/>
      <c r="DR20" s="49"/>
      <c r="DS20" s="527"/>
      <c r="DT20" s="49"/>
      <c r="DU20" s="498"/>
      <c r="DV20" s="500"/>
      <c r="DX20" s="205"/>
      <c r="DY20" s="205"/>
      <c r="DZ20" s="205"/>
      <c r="EA20" s="205"/>
      <c r="EB20" s="205"/>
    </row>
    <row r="21" spans="1:132" s="46" customFormat="1" ht="2.4" customHeight="1" x14ac:dyDescent="0.4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3"/>
      <c r="BT21" s="43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X21" s="205"/>
      <c r="DY21" s="205"/>
      <c r="DZ21" s="205"/>
      <c r="EA21" s="205"/>
      <c r="EB21" s="205"/>
    </row>
    <row r="22" spans="1:132" s="46" customFormat="1" ht="14.4" customHeight="1" x14ac:dyDescent="0.4">
      <c r="A22" s="208" t="s">
        <v>92</v>
      </c>
      <c r="B22" s="209"/>
      <c r="C22" s="155">
        <v>1</v>
      </c>
      <c r="D22" s="44"/>
      <c r="E22" s="864">
        <v>0</v>
      </c>
      <c r="F22" s="861"/>
      <c r="G22" s="861">
        <v>0</v>
      </c>
      <c r="H22" s="861"/>
      <c r="I22" s="861">
        <v>0</v>
      </c>
      <c r="J22" s="861"/>
      <c r="K22" s="861">
        <v>0</v>
      </c>
      <c r="L22" s="861"/>
      <c r="M22" s="865">
        <f>SUM(E22:L22)</f>
        <v>0</v>
      </c>
      <c r="N22" s="866"/>
      <c r="O22" s="860">
        <v>1165</v>
      </c>
      <c r="P22" s="860"/>
      <c r="Q22" s="861">
        <v>0</v>
      </c>
      <c r="R22" s="861"/>
      <c r="S22" s="860">
        <v>42</v>
      </c>
      <c r="T22" s="860"/>
      <c r="U22" s="862">
        <f>SUM(O22:T22)</f>
        <v>1207</v>
      </c>
      <c r="V22" s="863"/>
      <c r="W22" s="275">
        <f>+U22+M22</f>
        <v>1207</v>
      </c>
      <c r="X22" s="30"/>
      <c r="Y22" s="672">
        <v>851</v>
      </c>
      <c r="Z22" s="672"/>
      <c r="AA22" s="759">
        <v>494</v>
      </c>
      <c r="AB22" s="762"/>
      <c r="AC22" s="867">
        <v>122837</v>
      </c>
      <c r="AD22" s="868"/>
      <c r="AE22" s="841">
        <v>0</v>
      </c>
      <c r="AF22" s="841"/>
      <c r="AG22" s="841">
        <v>0</v>
      </c>
      <c r="AH22" s="841"/>
      <c r="AI22" s="841">
        <v>0</v>
      </c>
      <c r="AJ22" s="842"/>
      <c r="AK22" s="669">
        <v>0</v>
      </c>
      <c r="AL22" s="670"/>
      <c r="AM22" s="655">
        <v>0</v>
      </c>
      <c r="AN22" s="655"/>
      <c r="AO22" s="655">
        <v>0</v>
      </c>
      <c r="AP22" s="655"/>
      <c r="AQ22" s="655">
        <v>0</v>
      </c>
      <c r="AR22" s="655"/>
      <c r="AS22" s="655">
        <v>0</v>
      </c>
      <c r="AT22" s="655"/>
      <c r="AU22" s="655">
        <v>0</v>
      </c>
      <c r="AV22" s="655"/>
      <c r="AW22" s="655">
        <v>0</v>
      </c>
      <c r="AX22" s="655"/>
      <c r="AY22" s="655">
        <v>0</v>
      </c>
      <c r="AZ22" s="655"/>
      <c r="BA22" s="655">
        <v>0</v>
      </c>
      <c r="BB22" s="655"/>
      <c r="BC22" s="655">
        <v>0</v>
      </c>
      <c r="BD22" s="655"/>
      <c r="BE22" s="655">
        <v>0</v>
      </c>
      <c r="BF22" s="655"/>
      <c r="BG22" s="655">
        <v>0</v>
      </c>
      <c r="BH22" s="655"/>
      <c r="BI22" s="655">
        <v>0</v>
      </c>
      <c r="BJ22" s="655"/>
      <c r="BK22" s="655">
        <v>0</v>
      </c>
      <c r="BL22" s="655"/>
      <c r="BM22" s="169">
        <f>SUM(AM22:BL22)</f>
        <v>0</v>
      </c>
      <c r="BN22" s="276"/>
      <c r="BO22" s="30"/>
      <c r="BP22" s="885">
        <v>0</v>
      </c>
      <c r="BQ22" s="886"/>
      <c r="BR22" s="30"/>
      <c r="BS22" s="138"/>
      <c r="BT22" s="30"/>
      <c r="BU22" s="887">
        <v>1690</v>
      </c>
      <c r="BV22" s="760"/>
      <c r="BW22" s="760">
        <v>194</v>
      </c>
      <c r="BX22" s="760"/>
      <c r="BY22" s="760">
        <v>14</v>
      </c>
      <c r="BZ22" s="760"/>
      <c r="CA22" s="760">
        <v>27</v>
      </c>
      <c r="CB22" s="760"/>
      <c r="CC22" s="760">
        <v>324</v>
      </c>
      <c r="CD22" s="760"/>
      <c r="CE22" s="760">
        <v>0.15</v>
      </c>
      <c r="CF22" s="760"/>
      <c r="CG22" s="766">
        <v>210</v>
      </c>
      <c r="CH22" s="760"/>
      <c r="CI22" s="760">
        <v>230</v>
      </c>
      <c r="CJ22" s="760"/>
      <c r="CK22" s="760">
        <v>2308</v>
      </c>
      <c r="CL22" s="760"/>
      <c r="CM22" s="760">
        <v>1016</v>
      </c>
      <c r="CN22" s="761"/>
      <c r="CO22" s="160">
        <f>SUM(CG22:CN22)</f>
        <v>3764</v>
      </c>
      <c r="CP22" s="760">
        <v>336</v>
      </c>
      <c r="CQ22" s="760"/>
      <c r="CR22" s="760">
        <v>97380788</v>
      </c>
      <c r="CS22" s="760"/>
      <c r="CT22" s="883"/>
      <c r="CU22" s="884"/>
      <c r="CV22" s="193"/>
      <c r="CW22" s="768">
        <v>2364</v>
      </c>
      <c r="CX22" s="768"/>
      <c r="CY22" s="767">
        <v>0</v>
      </c>
      <c r="CZ22" s="767"/>
      <c r="DA22" s="768">
        <v>97</v>
      </c>
      <c r="DB22" s="768"/>
      <c r="DC22" s="768">
        <v>211</v>
      </c>
      <c r="DD22" s="768"/>
      <c r="DE22" s="769">
        <f>+DC22+DA22+CY22+CW22</f>
        <v>2672</v>
      </c>
      <c r="DF22" s="768"/>
      <c r="DG22" s="30"/>
      <c r="DH22" s="874">
        <v>103</v>
      </c>
      <c r="DI22" s="875"/>
      <c r="DJ22" s="875">
        <v>127</v>
      </c>
      <c r="DK22" s="875"/>
      <c r="DL22" s="277">
        <f>SUM(DH22:DK22)</f>
        <v>230</v>
      </c>
      <c r="DM22" s="30"/>
      <c r="DN22" s="876">
        <v>955739</v>
      </c>
      <c r="DO22" s="877"/>
      <c r="DP22" s="877"/>
      <c r="DQ22" s="878"/>
      <c r="DR22" s="30"/>
      <c r="DS22" s="278"/>
      <c r="DT22" s="45"/>
      <c r="DU22" s="155">
        <v>1</v>
      </c>
      <c r="DV22" s="223" t="s">
        <v>93</v>
      </c>
      <c r="DX22" s="205"/>
      <c r="DY22" s="205"/>
      <c r="DZ22" s="205"/>
      <c r="EA22" s="205"/>
      <c r="EB22" s="205"/>
    </row>
    <row r="23" spans="1:132" s="46" customFormat="1" ht="14.4" customHeight="1" x14ac:dyDescent="0.4">
      <c r="A23" s="210" t="s">
        <v>94</v>
      </c>
      <c r="B23" s="211"/>
      <c r="C23" s="156">
        <v>2</v>
      </c>
      <c r="D23" s="44"/>
      <c r="E23" s="879">
        <v>0</v>
      </c>
      <c r="F23" s="880"/>
      <c r="G23" s="880">
        <v>923</v>
      </c>
      <c r="H23" s="880"/>
      <c r="I23" s="880">
        <v>2</v>
      </c>
      <c r="J23" s="880"/>
      <c r="K23" s="880">
        <v>575</v>
      </c>
      <c r="L23" s="880"/>
      <c r="M23" s="881">
        <f>SUM(E23:L23)</f>
        <v>1500</v>
      </c>
      <c r="N23" s="882"/>
      <c r="O23" s="869">
        <v>0</v>
      </c>
      <c r="P23" s="869"/>
      <c r="Q23" s="869">
        <v>0</v>
      </c>
      <c r="R23" s="869"/>
      <c r="S23" s="869">
        <v>0</v>
      </c>
      <c r="T23" s="869"/>
      <c r="U23" s="870">
        <f>SUM(O23:T23)</f>
        <v>0</v>
      </c>
      <c r="V23" s="871"/>
      <c r="W23" s="279">
        <f>+U23+M23</f>
        <v>1500</v>
      </c>
      <c r="X23" s="30"/>
      <c r="Y23" s="672">
        <v>4741</v>
      </c>
      <c r="Z23" s="672"/>
      <c r="AA23" s="759">
        <v>105</v>
      </c>
      <c r="AB23" s="762"/>
      <c r="AC23" s="669">
        <v>0</v>
      </c>
      <c r="AD23" s="655"/>
      <c r="AE23" s="868">
        <v>36986</v>
      </c>
      <c r="AF23" s="868"/>
      <c r="AG23" s="841">
        <v>0</v>
      </c>
      <c r="AH23" s="841"/>
      <c r="AI23" s="841">
        <v>0</v>
      </c>
      <c r="AJ23" s="842"/>
      <c r="AK23" s="669">
        <v>0</v>
      </c>
      <c r="AL23" s="670"/>
      <c r="AM23" s="672">
        <v>87</v>
      </c>
      <c r="AN23" s="672"/>
      <c r="AO23" s="655">
        <v>0</v>
      </c>
      <c r="AP23" s="655"/>
      <c r="AQ23" s="655">
        <v>0</v>
      </c>
      <c r="AR23" s="655"/>
      <c r="AS23" s="672">
        <v>86</v>
      </c>
      <c r="AT23" s="672"/>
      <c r="AU23" s="655">
        <v>0</v>
      </c>
      <c r="AV23" s="655"/>
      <c r="AW23" s="655">
        <v>0</v>
      </c>
      <c r="AX23" s="655"/>
      <c r="AY23" s="655">
        <v>0</v>
      </c>
      <c r="AZ23" s="655"/>
      <c r="BA23" s="655">
        <v>0</v>
      </c>
      <c r="BB23" s="655"/>
      <c r="BC23" s="655">
        <v>0</v>
      </c>
      <c r="BD23" s="655"/>
      <c r="BE23" s="672">
        <v>24</v>
      </c>
      <c r="BF23" s="672"/>
      <c r="BG23" s="655">
        <v>0</v>
      </c>
      <c r="BH23" s="655"/>
      <c r="BI23" s="672">
        <v>13</v>
      </c>
      <c r="BJ23" s="672"/>
      <c r="BK23" s="672">
        <v>8</v>
      </c>
      <c r="BL23" s="672"/>
      <c r="BM23" s="93">
        <f>SUM(AM23:BL23)</f>
        <v>218</v>
      </c>
      <c r="BN23" s="280"/>
      <c r="BO23" s="30"/>
      <c r="BP23" s="872">
        <v>1148</v>
      </c>
      <c r="BQ23" s="873"/>
      <c r="BR23" s="30"/>
      <c r="BS23" s="161"/>
      <c r="BT23" s="30"/>
      <c r="BU23" s="658">
        <v>0</v>
      </c>
      <c r="BV23" s="659"/>
      <c r="BW23" s="659">
        <v>0</v>
      </c>
      <c r="BX23" s="659"/>
      <c r="BY23" s="659">
        <v>0</v>
      </c>
      <c r="BZ23" s="659"/>
      <c r="CA23" s="659">
        <v>0</v>
      </c>
      <c r="CB23" s="659"/>
      <c r="CC23" s="659">
        <v>0</v>
      </c>
      <c r="CD23" s="659"/>
      <c r="CE23" s="659">
        <v>0</v>
      </c>
      <c r="CF23" s="659"/>
      <c r="CG23" s="663">
        <v>0</v>
      </c>
      <c r="CH23" s="659"/>
      <c r="CI23" s="659">
        <v>0</v>
      </c>
      <c r="CJ23" s="659"/>
      <c r="CK23" s="659">
        <v>0</v>
      </c>
      <c r="CL23" s="659"/>
      <c r="CM23" s="659">
        <v>0</v>
      </c>
      <c r="CN23" s="666"/>
      <c r="CO23" s="179">
        <f>SUM(CK23:CN23)</f>
        <v>0</v>
      </c>
      <c r="CP23" s="659">
        <v>0</v>
      </c>
      <c r="CQ23" s="659"/>
      <c r="CR23" s="659">
        <v>0</v>
      </c>
      <c r="CS23" s="659"/>
      <c r="CT23" s="893"/>
      <c r="CU23" s="894"/>
      <c r="CV23" s="193"/>
      <c r="CW23" s="767">
        <v>0</v>
      </c>
      <c r="CX23" s="767"/>
      <c r="CY23" s="768">
        <v>9</v>
      </c>
      <c r="CZ23" s="768"/>
      <c r="DA23" s="767">
        <v>0</v>
      </c>
      <c r="DB23" s="767"/>
      <c r="DC23" s="767">
        <v>0</v>
      </c>
      <c r="DD23" s="767"/>
      <c r="DE23" s="769">
        <f>+DC23+DA23+CY23+CW23</f>
        <v>9</v>
      </c>
      <c r="DF23" s="768"/>
      <c r="DG23" s="30"/>
      <c r="DH23" s="773">
        <v>0</v>
      </c>
      <c r="DI23" s="774"/>
      <c r="DJ23" s="774">
        <v>0</v>
      </c>
      <c r="DK23" s="774"/>
      <c r="DL23" s="199">
        <f>SUM(DH23:DK23)</f>
        <v>0</v>
      </c>
      <c r="DM23" s="30"/>
      <c r="DN23" s="770">
        <v>0</v>
      </c>
      <c r="DO23" s="771"/>
      <c r="DP23" s="771"/>
      <c r="DQ23" s="772"/>
      <c r="DR23" s="30"/>
      <c r="DS23" s="281"/>
      <c r="DT23" s="45"/>
      <c r="DU23" s="156">
        <v>2</v>
      </c>
      <c r="DV23" s="224" t="s">
        <v>95</v>
      </c>
      <c r="DX23" s="205"/>
      <c r="DY23" s="205"/>
      <c r="DZ23" s="205"/>
      <c r="EA23" s="205"/>
      <c r="EB23" s="205"/>
    </row>
    <row r="24" spans="1:132" s="46" customFormat="1" ht="14.4" customHeight="1" x14ac:dyDescent="0.4">
      <c r="A24" s="210" t="s">
        <v>96</v>
      </c>
      <c r="B24" s="211"/>
      <c r="C24" s="156">
        <v>3</v>
      </c>
      <c r="D24" s="44"/>
      <c r="E24" s="888">
        <v>-1</v>
      </c>
      <c r="F24" s="889"/>
      <c r="G24" s="890">
        <v>0</v>
      </c>
      <c r="H24" s="890"/>
      <c r="I24" s="890">
        <v>0</v>
      </c>
      <c r="J24" s="869"/>
      <c r="K24" s="889">
        <v>0</v>
      </c>
      <c r="L24" s="889"/>
      <c r="M24" s="891">
        <f>SUM(E24:L24)</f>
        <v>-1</v>
      </c>
      <c r="N24" s="892"/>
      <c r="O24" s="869">
        <v>0</v>
      </c>
      <c r="P24" s="869"/>
      <c r="Q24" s="869">
        <v>0</v>
      </c>
      <c r="R24" s="869"/>
      <c r="S24" s="869">
        <v>0</v>
      </c>
      <c r="T24" s="869"/>
      <c r="U24" s="870">
        <f>SUM(O24:T24)</f>
        <v>0</v>
      </c>
      <c r="V24" s="871"/>
      <c r="W24" s="282">
        <f>+U24+M24</f>
        <v>-1</v>
      </c>
      <c r="X24" s="30"/>
      <c r="Y24" s="667">
        <v>-62</v>
      </c>
      <c r="Z24" s="667"/>
      <c r="AA24" s="669">
        <v>0</v>
      </c>
      <c r="AB24" s="670"/>
      <c r="AC24" s="669">
        <v>0</v>
      </c>
      <c r="AD24" s="655"/>
      <c r="AE24" s="841">
        <v>0</v>
      </c>
      <c r="AF24" s="841"/>
      <c r="AG24" s="841">
        <v>0</v>
      </c>
      <c r="AH24" s="841"/>
      <c r="AI24" s="841">
        <v>0</v>
      </c>
      <c r="AJ24" s="842"/>
      <c r="AK24" s="732">
        <v>-4</v>
      </c>
      <c r="AL24" s="733"/>
      <c r="AM24" s="667">
        <v>-6</v>
      </c>
      <c r="AN24" s="667"/>
      <c r="AO24" s="667">
        <v>-89</v>
      </c>
      <c r="AP24" s="667"/>
      <c r="AQ24" s="667">
        <v>-7</v>
      </c>
      <c r="AR24" s="667"/>
      <c r="AS24" s="655">
        <v>0</v>
      </c>
      <c r="AT24" s="655"/>
      <c r="AU24" s="667">
        <v>-1E-4</v>
      </c>
      <c r="AV24" s="667"/>
      <c r="AW24" s="655">
        <v>0</v>
      </c>
      <c r="AX24" s="655"/>
      <c r="AY24" s="655">
        <v>0</v>
      </c>
      <c r="AZ24" s="655"/>
      <c r="BA24" s="667">
        <v>-40</v>
      </c>
      <c r="BB24" s="667"/>
      <c r="BC24" s="667">
        <v>-1</v>
      </c>
      <c r="BD24" s="667"/>
      <c r="BE24" s="667">
        <v>-388</v>
      </c>
      <c r="BF24" s="667"/>
      <c r="BG24" s="655">
        <v>0</v>
      </c>
      <c r="BH24" s="655"/>
      <c r="BI24" s="667">
        <v>-336</v>
      </c>
      <c r="BJ24" s="667"/>
      <c r="BK24" s="667">
        <v>-17</v>
      </c>
      <c r="BL24" s="667"/>
      <c r="BM24" s="171">
        <f>SUM(AM24:BL24)</f>
        <v>-884.00009999999997</v>
      </c>
      <c r="BN24" s="280"/>
      <c r="BO24" s="30"/>
      <c r="BP24" s="895">
        <v>-185</v>
      </c>
      <c r="BQ24" s="896"/>
      <c r="BR24" s="30"/>
      <c r="BS24" s="161"/>
      <c r="BT24" s="30"/>
      <c r="BU24" s="897">
        <v>0</v>
      </c>
      <c r="BV24" s="898"/>
      <c r="BW24" s="898">
        <v>0</v>
      </c>
      <c r="BX24" s="898"/>
      <c r="BY24" s="898">
        <v>0</v>
      </c>
      <c r="BZ24" s="898"/>
      <c r="CA24" s="898">
        <v>0</v>
      </c>
      <c r="CB24" s="898"/>
      <c r="CC24" s="898">
        <v>0</v>
      </c>
      <c r="CD24" s="898"/>
      <c r="CE24" s="898">
        <v>0</v>
      </c>
      <c r="CF24" s="898"/>
      <c r="CG24" s="663">
        <v>0</v>
      </c>
      <c r="CH24" s="659"/>
      <c r="CI24" s="659">
        <v>0</v>
      </c>
      <c r="CJ24" s="659"/>
      <c r="CK24" s="659">
        <v>0</v>
      </c>
      <c r="CL24" s="659"/>
      <c r="CM24" s="898">
        <v>0</v>
      </c>
      <c r="CN24" s="907"/>
      <c r="CO24" s="179">
        <f>SUM(CK24:CN24)</f>
        <v>0</v>
      </c>
      <c r="CP24" s="659">
        <v>0</v>
      </c>
      <c r="CQ24" s="659"/>
      <c r="CR24" s="659">
        <v>0</v>
      </c>
      <c r="CS24" s="659"/>
      <c r="CT24" s="893"/>
      <c r="CU24" s="894"/>
      <c r="CV24" s="193"/>
      <c r="CW24" s="767">
        <v>0</v>
      </c>
      <c r="CX24" s="767"/>
      <c r="CY24" s="776">
        <v>-2</v>
      </c>
      <c r="CZ24" s="776"/>
      <c r="DA24" s="767">
        <v>0</v>
      </c>
      <c r="DB24" s="767"/>
      <c r="DC24" s="767">
        <v>0</v>
      </c>
      <c r="DD24" s="767"/>
      <c r="DE24" s="777">
        <f>+DC24+DA24+CY24+CW24</f>
        <v>-2</v>
      </c>
      <c r="DF24" s="776"/>
      <c r="DG24" s="30"/>
      <c r="DH24" s="905">
        <v>0</v>
      </c>
      <c r="DI24" s="906"/>
      <c r="DJ24" s="774">
        <v>0</v>
      </c>
      <c r="DK24" s="774"/>
      <c r="DL24" s="199">
        <f>SUM(DH24:DK24)</f>
        <v>0</v>
      </c>
      <c r="DM24" s="30"/>
      <c r="DN24" s="770">
        <v>0</v>
      </c>
      <c r="DO24" s="771"/>
      <c r="DP24" s="771"/>
      <c r="DQ24" s="772"/>
      <c r="DR24" s="30"/>
      <c r="DS24" s="281"/>
      <c r="DT24" s="45"/>
      <c r="DU24" s="156">
        <v>3</v>
      </c>
      <c r="DV24" s="224" t="s">
        <v>97</v>
      </c>
      <c r="DX24" s="205"/>
      <c r="DY24" s="205"/>
      <c r="DZ24" s="205"/>
      <c r="EA24" s="205"/>
      <c r="EB24" s="205"/>
    </row>
    <row r="25" spans="1:132" s="46" customFormat="1" ht="14.4" customHeight="1" x14ac:dyDescent="0.4">
      <c r="A25" s="212" t="s">
        <v>98</v>
      </c>
      <c r="B25" s="213"/>
      <c r="C25" s="158">
        <v>4</v>
      </c>
      <c r="D25" s="44"/>
      <c r="E25" s="899">
        <v>10</v>
      </c>
      <c r="F25" s="900"/>
      <c r="G25" s="901">
        <v>-420</v>
      </c>
      <c r="H25" s="901"/>
      <c r="I25" s="900">
        <v>12</v>
      </c>
      <c r="J25" s="900"/>
      <c r="K25" s="901">
        <v>-221</v>
      </c>
      <c r="L25" s="901"/>
      <c r="M25" s="902">
        <f>SUM(E25:L25)</f>
        <v>-619</v>
      </c>
      <c r="N25" s="903"/>
      <c r="O25" s="900">
        <v>78</v>
      </c>
      <c r="P25" s="900"/>
      <c r="Q25" s="904">
        <v>0</v>
      </c>
      <c r="R25" s="904"/>
      <c r="S25" s="900">
        <v>34</v>
      </c>
      <c r="T25" s="900"/>
      <c r="U25" s="908">
        <f>SUM(O25:T25)</f>
        <v>112</v>
      </c>
      <c r="V25" s="909"/>
      <c r="W25" s="283">
        <f>+U25+M25</f>
        <v>-507</v>
      </c>
      <c r="X25" s="30"/>
      <c r="Y25" s="672">
        <v>185</v>
      </c>
      <c r="Z25" s="672"/>
      <c r="AA25" s="759">
        <v>166</v>
      </c>
      <c r="AB25" s="762"/>
      <c r="AC25" s="669">
        <v>0</v>
      </c>
      <c r="AD25" s="655"/>
      <c r="AE25" s="868">
        <v>1494</v>
      </c>
      <c r="AF25" s="868"/>
      <c r="AG25" s="868">
        <v>8856</v>
      </c>
      <c r="AH25" s="868"/>
      <c r="AI25" s="841">
        <v>0</v>
      </c>
      <c r="AJ25" s="842"/>
      <c r="AK25" s="732">
        <v>-4</v>
      </c>
      <c r="AL25" s="733"/>
      <c r="AM25" s="667">
        <v>-6</v>
      </c>
      <c r="AN25" s="667"/>
      <c r="AO25" s="667">
        <v>-20</v>
      </c>
      <c r="AP25" s="667"/>
      <c r="AQ25" s="667">
        <v>-9</v>
      </c>
      <c r="AR25" s="667"/>
      <c r="AS25" s="667">
        <v>-86</v>
      </c>
      <c r="AT25" s="667"/>
      <c r="AU25" s="667">
        <v>-7</v>
      </c>
      <c r="AV25" s="667"/>
      <c r="AW25" s="672">
        <v>7</v>
      </c>
      <c r="AX25" s="672"/>
      <c r="AY25" s="667">
        <v>-1</v>
      </c>
      <c r="AZ25" s="667"/>
      <c r="BA25" s="667">
        <v>-13</v>
      </c>
      <c r="BB25" s="667"/>
      <c r="BC25" s="667">
        <v>-148</v>
      </c>
      <c r="BD25" s="667"/>
      <c r="BE25" s="667">
        <v>-55</v>
      </c>
      <c r="BF25" s="667"/>
      <c r="BG25" s="672">
        <v>1</v>
      </c>
      <c r="BH25" s="672"/>
      <c r="BI25" s="672">
        <v>8</v>
      </c>
      <c r="BJ25" s="672"/>
      <c r="BK25" s="672">
        <v>6</v>
      </c>
      <c r="BL25" s="672"/>
      <c r="BM25" s="171">
        <f>SUM(AM25:BL25)</f>
        <v>-323</v>
      </c>
      <c r="BN25" s="284"/>
      <c r="BO25" s="30"/>
      <c r="BP25" s="919">
        <v>0</v>
      </c>
      <c r="BQ25" s="920"/>
      <c r="BR25" s="30"/>
      <c r="BS25" s="285"/>
      <c r="BT25" s="30"/>
      <c r="BU25" s="736">
        <v>0</v>
      </c>
      <c r="BV25" s="680"/>
      <c r="BW25" s="680">
        <v>0</v>
      </c>
      <c r="BX25" s="680"/>
      <c r="BY25" s="680">
        <v>0</v>
      </c>
      <c r="BZ25" s="680"/>
      <c r="CA25" s="680">
        <v>0</v>
      </c>
      <c r="CB25" s="680"/>
      <c r="CC25" s="680">
        <v>0</v>
      </c>
      <c r="CD25" s="680"/>
      <c r="CE25" s="680">
        <v>0</v>
      </c>
      <c r="CF25" s="680"/>
      <c r="CG25" s="682">
        <v>0</v>
      </c>
      <c r="CH25" s="680"/>
      <c r="CI25" s="680">
        <v>0</v>
      </c>
      <c r="CJ25" s="680"/>
      <c r="CK25" s="680">
        <v>0</v>
      </c>
      <c r="CL25" s="680"/>
      <c r="CM25" s="680">
        <v>0</v>
      </c>
      <c r="CN25" s="775"/>
      <c r="CO25" s="180">
        <f>SUM(CK25:CN25)</f>
        <v>0</v>
      </c>
      <c r="CP25" s="680">
        <v>0</v>
      </c>
      <c r="CQ25" s="680"/>
      <c r="CR25" s="680">
        <v>0</v>
      </c>
      <c r="CS25" s="680"/>
      <c r="CT25" s="917"/>
      <c r="CU25" s="918"/>
      <c r="CV25" s="193"/>
      <c r="CW25" s="767">
        <v>0</v>
      </c>
      <c r="CX25" s="767"/>
      <c r="CY25" s="767">
        <v>0</v>
      </c>
      <c r="CZ25" s="767"/>
      <c r="DA25" s="767">
        <v>0</v>
      </c>
      <c r="DB25" s="767"/>
      <c r="DC25" s="767">
        <v>0</v>
      </c>
      <c r="DD25" s="767"/>
      <c r="DE25" s="785">
        <f>+DC25+DA25+CY25+CW25</f>
        <v>0</v>
      </c>
      <c r="DF25" s="767"/>
      <c r="DG25" s="30"/>
      <c r="DH25" s="915">
        <v>4</v>
      </c>
      <c r="DI25" s="916"/>
      <c r="DJ25" s="814">
        <v>0</v>
      </c>
      <c r="DK25" s="814"/>
      <c r="DL25" s="286">
        <f>SUM(DH25:DK25)</f>
        <v>4</v>
      </c>
      <c r="DM25" s="30"/>
      <c r="DN25" s="818">
        <v>0</v>
      </c>
      <c r="DO25" s="819"/>
      <c r="DP25" s="819"/>
      <c r="DQ25" s="820"/>
      <c r="DR25" s="30"/>
      <c r="DS25" s="287"/>
      <c r="DT25" s="45"/>
      <c r="DU25" s="158">
        <v>4</v>
      </c>
      <c r="DV25" s="225" t="s">
        <v>99</v>
      </c>
      <c r="DX25" s="205"/>
      <c r="DY25" s="205"/>
      <c r="DZ25" s="205"/>
      <c r="EA25" s="205"/>
      <c r="EB25" s="205"/>
    </row>
    <row r="26" spans="1:132" s="46" customFormat="1" ht="2.4" customHeight="1" x14ac:dyDescent="0.4">
      <c r="A26" s="214"/>
      <c r="B26" s="214"/>
      <c r="C26" s="21"/>
      <c r="D26" s="44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731"/>
      <c r="AT26" s="731"/>
      <c r="AU26" s="30"/>
      <c r="AV26" s="30"/>
      <c r="AW26" s="731"/>
      <c r="AX26" s="731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>
        <v>0</v>
      </c>
      <c r="CS26" s="30"/>
      <c r="CT26" s="193"/>
      <c r="CU26" s="193"/>
      <c r="CV26" s="193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>
        <v>0</v>
      </c>
      <c r="DO26" s="30"/>
      <c r="DP26" s="30"/>
      <c r="DQ26" s="30"/>
      <c r="DR26" s="30"/>
      <c r="DS26" s="193"/>
      <c r="DT26" s="45"/>
      <c r="DU26" s="21"/>
      <c r="DV26" s="214"/>
      <c r="DX26" s="205"/>
      <c r="DY26" s="205"/>
      <c r="DZ26" s="205"/>
      <c r="EA26" s="205"/>
      <c r="EB26" s="205"/>
    </row>
    <row r="27" spans="1:132" s="42" customFormat="1" ht="14.4" customHeight="1" thickBot="1" x14ac:dyDescent="0.45">
      <c r="A27" s="215" t="s">
        <v>100</v>
      </c>
      <c r="B27" s="216"/>
      <c r="C27" s="72">
        <v>5</v>
      </c>
      <c r="D27" s="40"/>
      <c r="E27" s="910">
        <f>SUM(E22:F25)</f>
        <v>9</v>
      </c>
      <c r="F27" s="911"/>
      <c r="G27" s="911">
        <f>SUM(G22:H25)</f>
        <v>503</v>
      </c>
      <c r="H27" s="911"/>
      <c r="I27" s="911">
        <f>SUM(I22:J25)</f>
        <v>14</v>
      </c>
      <c r="J27" s="911"/>
      <c r="K27" s="911">
        <f>SUM(K22:L25)</f>
        <v>354</v>
      </c>
      <c r="L27" s="911"/>
      <c r="M27" s="912">
        <f>SUM(M22:N25)</f>
        <v>880</v>
      </c>
      <c r="N27" s="913"/>
      <c r="O27" s="911">
        <f>SUM(O22:P25)</f>
        <v>1243</v>
      </c>
      <c r="P27" s="911"/>
      <c r="Q27" s="914">
        <f>SUM(Q22:R25)</f>
        <v>0</v>
      </c>
      <c r="R27" s="914"/>
      <c r="S27" s="911">
        <f>SUM(S22:T25)</f>
        <v>76</v>
      </c>
      <c r="T27" s="911"/>
      <c r="U27" s="912">
        <f>SUM(U22:V25)</f>
        <v>1319</v>
      </c>
      <c r="V27" s="913"/>
      <c r="W27" s="288">
        <f>SUM(W22:W25)</f>
        <v>2199</v>
      </c>
      <c r="X27" s="29"/>
      <c r="Y27" s="657">
        <f>SUM(Y22:Z25)</f>
        <v>5715</v>
      </c>
      <c r="Z27" s="657"/>
      <c r="AA27" s="779">
        <f>SUM(AA22:AB25)</f>
        <v>765</v>
      </c>
      <c r="AB27" s="673"/>
      <c r="AC27" s="928">
        <f>SUM(AC22:AD25)</f>
        <v>122837</v>
      </c>
      <c r="AD27" s="925"/>
      <c r="AE27" s="925">
        <f>SUM(AE22:AF26)</f>
        <v>38480</v>
      </c>
      <c r="AF27" s="925"/>
      <c r="AG27" s="925">
        <f>SUM(AG22:AH26)</f>
        <v>8856</v>
      </c>
      <c r="AH27" s="925"/>
      <c r="AI27" s="926">
        <f>SUM(AI22:AJ26)</f>
        <v>0</v>
      </c>
      <c r="AJ27" s="927"/>
      <c r="AK27" s="734">
        <f>SUM(AK22:AL25)</f>
        <v>-8</v>
      </c>
      <c r="AL27" s="735"/>
      <c r="AM27" s="657">
        <f>SUM(AM22:AN25)</f>
        <v>75</v>
      </c>
      <c r="AN27" s="657"/>
      <c r="AO27" s="778">
        <f>SUM(AO22:AP25)</f>
        <v>-109</v>
      </c>
      <c r="AP27" s="778"/>
      <c r="AQ27" s="778">
        <f>SUM(AQ22:AR25)</f>
        <v>-16</v>
      </c>
      <c r="AR27" s="778"/>
      <c r="AS27" s="678">
        <f>SUM(AS22:AT25)</f>
        <v>0</v>
      </c>
      <c r="AT27" s="678"/>
      <c r="AU27" s="778">
        <f>SUM(AU22:AV25)</f>
        <v>-7.0000999999999998</v>
      </c>
      <c r="AV27" s="778"/>
      <c r="AW27" s="657">
        <f>SUM(AW22:AX25)</f>
        <v>7</v>
      </c>
      <c r="AX27" s="657"/>
      <c r="AY27" s="778">
        <f>SUM(AY22:AZ25)</f>
        <v>-1</v>
      </c>
      <c r="AZ27" s="778"/>
      <c r="BA27" s="778">
        <f>SUM(BA22:BB25)</f>
        <v>-53</v>
      </c>
      <c r="BB27" s="778"/>
      <c r="BC27" s="778">
        <f>SUM(BC22:BD25)</f>
        <v>-149</v>
      </c>
      <c r="BD27" s="778"/>
      <c r="BE27" s="778">
        <f>SUM(BE22:BF25)</f>
        <v>-419</v>
      </c>
      <c r="BF27" s="778"/>
      <c r="BG27" s="657">
        <f>SUM(BG22:BH25)</f>
        <v>1</v>
      </c>
      <c r="BH27" s="657"/>
      <c r="BI27" s="778">
        <f>SUM(BI22:BJ25)</f>
        <v>-315</v>
      </c>
      <c r="BJ27" s="778"/>
      <c r="BK27" s="778">
        <f>SUM(BK22:BL26)</f>
        <v>-3</v>
      </c>
      <c r="BL27" s="778"/>
      <c r="BM27" s="172">
        <f>SUM(BM22:BM25)</f>
        <v>-989.00009999999997</v>
      </c>
      <c r="BN27" s="289"/>
      <c r="BO27" s="29"/>
      <c r="BP27" s="921">
        <f>SUM(BP22:BQ25)</f>
        <v>963</v>
      </c>
      <c r="BQ27" s="922"/>
      <c r="BR27" s="29"/>
      <c r="BS27" s="96"/>
      <c r="BT27" s="29"/>
      <c r="BU27" s="923">
        <f>SUM(BU22:BV25)</f>
        <v>1690</v>
      </c>
      <c r="BV27" s="924"/>
      <c r="BW27" s="924">
        <f>SUM(BW22:BX25)</f>
        <v>194</v>
      </c>
      <c r="BX27" s="924"/>
      <c r="BY27" s="924">
        <f>SUM(BY22:BZ25)</f>
        <v>14</v>
      </c>
      <c r="BZ27" s="924"/>
      <c r="CA27" s="924">
        <f>SUM(CA22:CB25)</f>
        <v>27</v>
      </c>
      <c r="CB27" s="924"/>
      <c r="CC27" s="924">
        <f>SUM(CC22:CD25)</f>
        <v>324</v>
      </c>
      <c r="CD27" s="924"/>
      <c r="CE27" s="924">
        <f>SUM(CE22:CF25)</f>
        <v>0.15</v>
      </c>
      <c r="CF27" s="924"/>
      <c r="CG27" s="933">
        <f>SUM(CG22:CH25)</f>
        <v>210</v>
      </c>
      <c r="CH27" s="924"/>
      <c r="CI27" s="924">
        <f>SUM(CI22:CJ25)</f>
        <v>230</v>
      </c>
      <c r="CJ27" s="924"/>
      <c r="CK27" s="924">
        <f>SUM(CK22:CL25)</f>
        <v>2308</v>
      </c>
      <c r="CL27" s="924"/>
      <c r="CM27" s="924">
        <f>SUM(CM22:CN25)</f>
        <v>1016</v>
      </c>
      <c r="CN27" s="930"/>
      <c r="CO27" s="290">
        <f>SUM(CO22:CO25)</f>
        <v>3764</v>
      </c>
      <c r="CP27" s="924">
        <f>SUM(CP22:CQ25)</f>
        <v>336</v>
      </c>
      <c r="CQ27" s="924"/>
      <c r="CR27" s="924">
        <f>SUM(CR22:CS25)</f>
        <v>97380788</v>
      </c>
      <c r="CS27" s="924"/>
      <c r="CT27" s="931"/>
      <c r="CU27" s="932"/>
      <c r="CV27" s="291"/>
      <c r="CW27" s="798">
        <f>SUM(CW22:CX25)</f>
        <v>2364</v>
      </c>
      <c r="CX27" s="798"/>
      <c r="CY27" s="798">
        <f>SUM(CY22:CZ25)</f>
        <v>7</v>
      </c>
      <c r="CZ27" s="798"/>
      <c r="DA27" s="798">
        <f>SUM(DA22:DB25)</f>
        <v>97</v>
      </c>
      <c r="DB27" s="798"/>
      <c r="DC27" s="798">
        <f>SUM(DC22:DD25)</f>
        <v>211</v>
      </c>
      <c r="DD27" s="798"/>
      <c r="DE27" s="799">
        <f>SUM(DE22:DF25)</f>
        <v>2679</v>
      </c>
      <c r="DF27" s="798"/>
      <c r="DG27" s="29"/>
      <c r="DH27" s="783">
        <f>SUM(DH22:DI25)</f>
        <v>107</v>
      </c>
      <c r="DI27" s="784"/>
      <c r="DJ27" s="784">
        <f>SUM(DJ22:DK25)</f>
        <v>127</v>
      </c>
      <c r="DK27" s="784"/>
      <c r="DL27" s="292">
        <f>SUM(DH27:DK27)</f>
        <v>234</v>
      </c>
      <c r="DM27" s="29"/>
      <c r="DN27" s="780">
        <f>SUM(DN22:DQ25)</f>
        <v>955739</v>
      </c>
      <c r="DO27" s="781"/>
      <c r="DP27" s="781"/>
      <c r="DQ27" s="782"/>
      <c r="DR27" s="29"/>
      <c r="DS27" s="293"/>
      <c r="DT27" s="41"/>
      <c r="DU27" s="72">
        <v>5</v>
      </c>
      <c r="DV27" s="337" t="s">
        <v>101</v>
      </c>
      <c r="DX27" s="204"/>
      <c r="DY27" s="204"/>
      <c r="DZ27" s="204"/>
      <c r="EA27" s="204"/>
      <c r="EB27" s="204"/>
    </row>
    <row r="28" spans="1:132" s="42" customFormat="1" ht="2.4" customHeight="1" thickTop="1" x14ac:dyDescent="0.4">
      <c r="A28" s="217"/>
      <c r="B28" s="217"/>
      <c r="C28" s="26"/>
      <c r="D28" s="40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929"/>
      <c r="AX28" s="9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1"/>
      <c r="CU28" s="291"/>
      <c r="CV28" s="291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1"/>
      <c r="DT28" s="41"/>
      <c r="DU28" s="26"/>
      <c r="DV28" s="217"/>
      <c r="DX28" s="204"/>
      <c r="DY28" s="204"/>
      <c r="DZ28" s="204"/>
      <c r="EA28" s="204"/>
      <c r="EB28" s="204"/>
    </row>
    <row r="29" spans="1:132" s="46" customFormat="1" ht="14.4" customHeight="1" x14ac:dyDescent="0.4">
      <c r="A29" s="208" t="s">
        <v>102</v>
      </c>
      <c r="B29" s="209"/>
      <c r="C29" s="155">
        <v>6</v>
      </c>
      <c r="D29" s="44"/>
      <c r="E29" s="864">
        <v>0</v>
      </c>
      <c r="F29" s="861"/>
      <c r="G29" s="861">
        <v>0</v>
      </c>
      <c r="H29" s="861"/>
      <c r="I29" s="861">
        <v>0</v>
      </c>
      <c r="J29" s="861"/>
      <c r="K29" s="861">
        <v>0</v>
      </c>
      <c r="L29" s="861"/>
      <c r="M29" s="865">
        <f>SUM(E29:L29)</f>
        <v>0</v>
      </c>
      <c r="N29" s="866"/>
      <c r="O29" s="861">
        <v>0</v>
      </c>
      <c r="P29" s="861"/>
      <c r="Q29" s="861">
        <v>0</v>
      </c>
      <c r="R29" s="861"/>
      <c r="S29" s="861">
        <v>0</v>
      </c>
      <c r="T29" s="861"/>
      <c r="U29" s="865">
        <f>SUM(O29:T29)</f>
        <v>0</v>
      </c>
      <c r="V29" s="866"/>
      <c r="W29" s="294">
        <f>+U29+M29</f>
        <v>0</v>
      </c>
      <c r="X29" s="30"/>
      <c r="Y29" s="939">
        <v>-5693</v>
      </c>
      <c r="Z29" s="940"/>
      <c r="AA29" s="941">
        <v>-38</v>
      </c>
      <c r="AB29" s="942"/>
      <c r="AC29" s="937">
        <v>0</v>
      </c>
      <c r="AD29" s="943"/>
      <c r="AE29" s="935">
        <v>0</v>
      </c>
      <c r="AF29" s="935"/>
      <c r="AG29" s="935">
        <v>0</v>
      </c>
      <c r="AH29" s="935"/>
      <c r="AI29" s="935">
        <v>0</v>
      </c>
      <c r="AJ29" s="936"/>
      <c r="AK29" s="937">
        <v>0</v>
      </c>
      <c r="AL29" s="938"/>
      <c r="AM29" s="934">
        <v>251</v>
      </c>
      <c r="AN29" s="934"/>
      <c r="AO29" s="934">
        <v>118</v>
      </c>
      <c r="AP29" s="934"/>
      <c r="AQ29" s="934">
        <v>55</v>
      </c>
      <c r="AR29" s="934"/>
      <c r="AS29" s="934">
        <v>339</v>
      </c>
      <c r="AT29" s="934"/>
      <c r="AU29" s="934">
        <v>317</v>
      </c>
      <c r="AV29" s="934"/>
      <c r="AW29" s="934">
        <v>132</v>
      </c>
      <c r="AX29" s="934"/>
      <c r="AY29" s="934">
        <v>26</v>
      </c>
      <c r="AZ29" s="934"/>
      <c r="BA29" s="934">
        <v>637</v>
      </c>
      <c r="BB29" s="934"/>
      <c r="BC29" s="934">
        <v>150</v>
      </c>
      <c r="BD29" s="934"/>
      <c r="BE29" s="934">
        <v>2354</v>
      </c>
      <c r="BF29" s="934"/>
      <c r="BG29" s="943">
        <v>0</v>
      </c>
      <c r="BH29" s="943"/>
      <c r="BI29" s="934">
        <v>528</v>
      </c>
      <c r="BJ29" s="934"/>
      <c r="BK29" s="934">
        <v>116</v>
      </c>
      <c r="BL29" s="934"/>
      <c r="BM29" s="295">
        <f>SUM(AM29:BL29)</f>
        <v>5023</v>
      </c>
      <c r="BN29" s="276"/>
      <c r="BO29" s="30"/>
      <c r="BP29" s="885">
        <v>0</v>
      </c>
      <c r="BQ29" s="886"/>
      <c r="BR29" s="30"/>
      <c r="BS29" s="138"/>
      <c r="BT29" s="30"/>
      <c r="BU29" s="660">
        <v>0</v>
      </c>
      <c r="BV29" s="661"/>
      <c r="BW29" s="661">
        <v>0</v>
      </c>
      <c r="BX29" s="661"/>
      <c r="BY29" s="661">
        <v>0</v>
      </c>
      <c r="BZ29" s="661"/>
      <c r="CA29" s="661">
        <v>0</v>
      </c>
      <c r="CB29" s="661"/>
      <c r="CC29" s="661">
        <v>0</v>
      </c>
      <c r="CD29" s="661"/>
      <c r="CE29" s="661">
        <v>0</v>
      </c>
      <c r="CF29" s="661"/>
      <c r="CG29" s="683">
        <v>0</v>
      </c>
      <c r="CH29" s="661"/>
      <c r="CI29" s="661">
        <v>0</v>
      </c>
      <c r="CJ29" s="661"/>
      <c r="CK29" s="661">
        <v>0</v>
      </c>
      <c r="CL29" s="661"/>
      <c r="CM29" s="661">
        <v>0</v>
      </c>
      <c r="CN29" s="665"/>
      <c r="CO29" s="181">
        <f>SUM(CG29:CN29)</f>
        <v>0</v>
      </c>
      <c r="CP29" s="661">
        <v>0</v>
      </c>
      <c r="CQ29" s="661"/>
      <c r="CR29" s="661">
        <v>0</v>
      </c>
      <c r="CS29" s="661"/>
      <c r="CT29" s="883"/>
      <c r="CU29" s="884"/>
      <c r="CV29" s="193"/>
      <c r="CW29" s="767">
        <v>0</v>
      </c>
      <c r="CX29" s="767"/>
      <c r="CY29" s="767">
        <v>0</v>
      </c>
      <c r="CZ29" s="767"/>
      <c r="DA29" s="767">
        <v>0</v>
      </c>
      <c r="DB29" s="767"/>
      <c r="DC29" s="767">
        <v>0</v>
      </c>
      <c r="DD29" s="767"/>
      <c r="DE29" s="785">
        <f>SUM(CW29:DD29)</f>
        <v>0</v>
      </c>
      <c r="DF29" s="767"/>
      <c r="DG29" s="30"/>
      <c r="DH29" s="946">
        <v>-107</v>
      </c>
      <c r="DI29" s="944"/>
      <c r="DJ29" s="944">
        <v>-127</v>
      </c>
      <c r="DK29" s="944"/>
      <c r="DL29" s="296">
        <f t="shared" ref="DL29:DL39" si="0">SUM(DH29:DK29)</f>
        <v>-234</v>
      </c>
      <c r="DM29" s="30"/>
      <c r="DN29" s="805">
        <v>0</v>
      </c>
      <c r="DO29" s="806"/>
      <c r="DP29" s="806"/>
      <c r="DQ29" s="807"/>
      <c r="DR29" s="30"/>
      <c r="DS29" s="278"/>
      <c r="DT29" s="45"/>
      <c r="DU29" s="155">
        <v>6</v>
      </c>
      <c r="DV29" s="223" t="s">
        <v>103</v>
      </c>
      <c r="DX29" s="205"/>
      <c r="DY29" s="205"/>
      <c r="DZ29" s="205"/>
      <c r="EA29" s="205"/>
      <c r="EB29" s="205"/>
    </row>
    <row r="30" spans="1:132" s="46" customFormat="1" ht="14.4" customHeight="1" x14ac:dyDescent="0.4">
      <c r="A30" s="210" t="s">
        <v>104</v>
      </c>
      <c r="B30" s="211"/>
      <c r="C30" s="156">
        <v>7</v>
      </c>
      <c r="D30" s="44"/>
      <c r="E30" s="945">
        <v>0</v>
      </c>
      <c r="F30" s="869"/>
      <c r="G30" s="869">
        <v>0</v>
      </c>
      <c r="H30" s="869"/>
      <c r="I30" s="869">
        <v>0</v>
      </c>
      <c r="J30" s="869"/>
      <c r="K30" s="869">
        <v>0</v>
      </c>
      <c r="L30" s="869"/>
      <c r="M30" s="870">
        <f>SUM(E30:L30)</f>
        <v>0</v>
      </c>
      <c r="N30" s="871"/>
      <c r="O30" s="869">
        <v>0</v>
      </c>
      <c r="P30" s="869"/>
      <c r="Q30" s="869">
        <v>0</v>
      </c>
      <c r="R30" s="869"/>
      <c r="S30" s="869">
        <v>0</v>
      </c>
      <c r="T30" s="869"/>
      <c r="U30" s="870">
        <f>SUM(O30:T30)</f>
        <v>0</v>
      </c>
      <c r="V30" s="871"/>
      <c r="W30" s="297">
        <f>+U30+M30</f>
        <v>0</v>
      </c>
      <c r="X30" s="30"/>
      <c r="Y30" s="840">
        <v>0</v>
      </c>
      <c r="Z30" s="655"/>
      <c r="AA30" s="669">
        <v>0</v>
      </c>
      <c r="AB30" s="670"/>
      <c r="AC30" s="732">
        <v>-95997</v>
      </c>
      <c r="AD30" s="667"/>
      <c r="AE30" s="843">
        <v>-38480</v>
      </c>
      <c r="AF30" s="843"/>
      <c r="AG30" s="868">
        <v>105797</v>
      </c>
      <c r="AH30" s="868"/>
      <c r="AI30" s="947">
        <v>7023</v>
      </c>
      <c r="AJ30" s="948"/>
      <c r="AK30" s="867">
        <v>94</v>
      </c>
      <c r="AL30" s="949"/>
      <c r="AM30" s="672">
        <v>583</v>
      </c>
      <c r="AN30" s="672"/>
      <c r="AO30" s="655">
        <v>0</v>
      </c>
      <c r="AP30" s="655"/>
      <c r="AQ30" s="655">
        <v>0</v>
      </c>
      <c r="AR30" s="655"/>
      <c r="AS30" s="655">
        <v>0</v>
      </c>
      <c r="AT30" s="655"/>
      <c r="AU30" s="655">
        <v>0</v>
      </c>
      <c r="AV30" s="655"/>
      <c r="AW30" s="655">
        <v>0</v>
      </c>
      <c r="AX30" s="655"/>
      <c r="AY30" s="655">
        <v>0</v>
      </c>
      <c r="AZ30" s="655"/>
      <c r="BA30" s="655">
        <v>0</v>
      </c>
      <c r="BB30" s="655"/>
      <c r="BC30" s="655">
        <v>0</v>
      </c>
      <c r="BD30" s="655"/>
      <c r="BE30" s="655">
        <v>0</v>
      </c>
      <c r="BF30" s="655"/>
      <c r="BG30" s="655">
        <v>0</v>
      </c>
      <c r="BH30" s="655"/>
      <c r="BI30" s="655">
        <v>0</v>
      </c>
      <c r="BJ30" s="655"/>
      <c r="BK30" s="655">
        <v>0</v>
      </c>
      <c r="BL30" s="655"/>
      <c r="BM30" s="93">
        <f>SUM(AM30:BL30)</f>
        <v>583</v>
      </c>
      <c r="BN30" s="280"/>
      <c r="BO30" s="30"/>
      <c r="BP30" s="950">
        <v>0</v>
      </c>
      <c r="BQ30" s="951"/>
      <c r="BR30" s="30"/>
      <c r="BS30" s="161"/>
      <c r="BT30" s="30"/>
      <c r="BU30" s="658">
        <v>0</v>
      </c>
      <c r="BV30" s="659"/>
      <c r="BW30" s="659">
        <v>0</v>
      </c>
      <c r="BX30" s="659"/>
      <c r="BY30" s="659">
        <v>0</v>
      </c>
      <c r="BZ30" s="659"/>
      <c r="CA30" s="659">
        <v>0</v>
      </c>
      <c r="CB30" s="659"/>
      <c r="CC30" s="659">
        <v>0</v>
      </c>
      <c r="CD30" s="659"/>
      <c r="CE30" s="659">
        <v>0</v>
      </c>
      <c r="CF30" s="659"/>
      <c r="CG30" s="663">
        <v>0</v>
      </c>
      <c r="CH30" s="659"/>
      <c r="CI30" s="659">
        <v>0</v>
      </c>
      <c r="CJ30" s="659"/>
      <c r="CK30" s="659">
        <v>0</v>
      </c>
      <c r="CL30" s="659"/>
      <c r="CM30" s="659">
        <v>0</v>
      </c>
      <c r="CN30" s="666"/>
      <c r="CO30" s="179">
        <f>SUM(CG30:CN30)</f>
        <v>0</v>
      </c>
      <c r="CP30" s="659">
        <v>0</v>
      </c>
      <c r="CQ30" s="659"/>
      <c r="CR30" s="659">
        <v>0</v>
      </c>
      <c r="CS30" s="659"/>
      <c r="CT30" s="893"/>
      <c r="CU30" s="894"/>
      <c r="CV30" s="193"/>
      <c r="CW30" s="767">
        <v>0</v>
      </c>
      <c r="CX30" s="767"/>
      <c r="CY30" s="767">
        <v>0</v>
      </c>
      <c r="CZ30" s="767"/>
      <c r="DA30" s="767">
        <v>0</v>
      </c>
      <c r="DB30" s="767"/>
      <c r="DC30" s="767">
        <v>0</v>
      </c>
      <c r="DD30" s="767"/>
      <c r="DE30" s="785">
        <f>SUM(CW30:DD30)</f>
        <v>0</v>
      </c>
      <c r="DF30" s="767"/>
      <c r="DG30" s="30"/>
      <c r="DH30" s="773">
        <v>0</v>
      </c>
      <c r="DI30" s="774"/>
      <c r="DJ30" s="774">
        <v>0</v>
      </c>
      <c r="DK30" s="774"/>
      <c r="DL30" s="199">
        <f t="shared" si="0"/>
        <v>0</v>
      </c>
      <c r="DM30" s="30"/>
      <c r="DN30" s="770">
        <v>0</v>
      </c>
      <c r="DO30" s="771"/>
      <c r="DP30" s="771"/>
      <c r="DQ30" s="772"/>
      <c r="DR30" s="30"/>
      <c r="DS30" s="281"/>
      <c r="DT30" s="45"/>
      <c r="DU30" s="156">
        <v>7</v>
      </c>
      <c r="DV30" s="224" t="s">
        <v>105</v>
      </c>
      <c r="DX30" s="205"/>
      <c r="DY30" s="205"/>
      <c r="DZ30" s="205"/>
      <c r="EA30" s="205"/>
      <c r="EB30" s="205"/>
    </row>
    <row r="31" spans="1:132" s="46" customFormat="1" ht="14.4" customHeight="1" x14ac:dyDescent="0.4">
      <c r="A31" s="210" t="s">
        <v>106</v>
      </c>
      <c r="B31" s="211"/>
      <c r="C31" s="156">
        <v>8</v>
      </c>
      <c r="D31" s="44"/>
      <c r="E31" s="945">
        <f>SUM(E32:F38)</f>
        <v>0</v>
      </c>
      <c r="F31" s="869"/>
      <c r="G31" s="889">
        <f>SUM(G32:H38)</f>
        <v>-479</v>
      </c>
      <c r="H31" s="889"/>
      <c r="I31" s="869">
        <f>SUM(I32:J38)</f>
        <v>0</v>
      </c>
      <c r="J31" s="869"/>
      <c r="K31" s="889">
        <f>SUM(K32:L38)</f>
        <v>-21</v>
      </c>
      <c r="L31" s="889"/>
      <c r="M31" s="891">
        <f>SUM(M32:N38)</f>
        <v>-500</v>
      </c>
      <c r="N31" s="892"/>
      <c r="O31" s="889">
        <f>SUM(O32:P38)</f>
        <v>-1243</v>
      </c>
      <c r="P31" s="889"/>
      <c r="Q31" s="869">
        <f>SUM(Q32:R38)</f>
        <v>0</v>
      </c>
      <c r="R31" s="869"/>
      <c r="S31" s="869">
        <f>SUM(S32:T38)</f>
        <v>0</v>
      </c>
      <c r="T31" s="869"/>
      <c r="U31" s="891">
        <f>SUM(U33:V38)</f>
        <v>-1243</v>
      </c>
      <c r="V31" s="892"/>
      <c r="W31" s="282">
        <f>SUM(W32:W38)</f>
        <v>-1743</v>
      </c>
      <c r="X31" s="30"/>
      <c r="Y31" s="840">
        <f>SUM(Y32:Z38)</f>
        <v>0</v>
      </c>
      <c r="Z31" s="655"/>
      <c r="AA31" s="669">
        <f>SUM(AA32:AB38)</f>
        <v>0</v>
      </c>
      <c r="AB31" s="670"/>
      <c r="AC31" s="669">
        <f>SUM(AC32:AD38)</f>
        <v>0</v>
      </c>
      <c r="AD31" s="655"/>
      <c r="AE31" s="655">
        <f t="shared" ref="AE31" si="1">SUM(AE32:AF38)</f>
        <v>0</v>
      </c>
      <c r="AF31" s="655"/>
      <c r="AG31" s="667">
        <f t="shared" ref="AG31" si="2">SUM(AG32:AH38)</f>
        <v>-82497.39</v>
      </c>
      <c r="AH31" s="667"/>
      <c r="AI31" s="655">
        <f t="shared" ref="AI31" si="3">SUM(AI32:AJ38)</f>
        <v>0</v>
      </c>
      <c r="AJ31" s="655"/>
      <c r="AK31" s="669">
        <f>SUM(AK32:AL38)</f>
        <v>0</v>
      </c>
      <c r="AL31" s="670"/>
      <c r="AM31" s="655">
        <f>SUM(AM32:AN38)</f>
        <v>0</v>
      </c>
      <c r="AN31" s="655"/>
      <c r="AO31" s="655">
        <f>SUM(AO32:AP38)</f>
        <v>0</v>
      </c>
      <c r="AP31" s="655"/>
      <c r="AQ31" s="655">
        <f t="shared" ref="AQ31" si="4">SUM(AQ32:AR38)</f>
        <v>0</v>
      </c>
      <c r="AR31" s="655"/>
      <c r="AS31" s="655">
        <f t="shared" ref="AS31" si="5">SUM(AS32:AT38)</f>
        <v>0</v>
      </c>
      <c r="AT31" s="655"/>
      <c r="AU31" s="655">
        <f t="shared" ref="AU31" si="6">SUM(AU32:AV38)</f>
        <v>0</v>
      </c>
      <c r="AV31" s="655"/>
      <c r="AW31" s="655">
        <f t="shared" ref="AW31" si="7">SUM(AW32:AX38)</f>
        <v>0</v>
      </c>
      <c r="AX31" s="655"/>
      <c r="AY31" s="655">
        <f t="shared" ref="AY31" si="8">SUM(AY32:AZ38)</f>
        <v>0</v>
      </c>
      <c r="AZ31" s="655"/>
      <c r="BA31" s="655">
        <f t="shared" ref="BA31" si="9">SUM(BA32:BB38)</f>
        <v>0</v>
      </c>
      <c r="BB31" s="655"/>
      <c r="BC31" s="655">
        <f t="shared" ref="BC31" si="10">SUM(BC32:BD38)</f>
        <v>0</v>
      </c>
      <c r="BD31" s="655"/>
      <c r="BE31" s="667">
        <f t="shared" ref="BE31" si="11">SUM(BE32:BF38)</f>
        <v>-2.0019999999999998</v>
      </c>
      <c r="BF31" s="667"/>
      <c r="BG31" s="655">
        <f t="shared" ref="BG31" si="12">SUM(BG32:BH38)</f>
        <v>0</v>
      </c>
      <c r="BH31" s="655"/>
      <c r="BI31" s="667">
        <f t="shared" ref="BI31" si="13">SUM(BI32:BJ38)</f>
        <v>-15</v>
      </c>
      <c r="BJ31" s="667"/>
      <c r="BK31" s="655">
        <f>SUM(BK32:BL38)</f>
        <v>0</v>
      </c>
      <c r="BL31" s="655"/>
      <c r="BM31" s="171">
        <f>SUM(BM32:BM38)</f>
        <v>-17.001999999999999</v>
      </c>
      <c r="BN31" s="280"/>
      <c r="BO31" s="30"/>
      <c r="BP31" s="872">
        <f>SUM(BP32:BQ38)</f>
        <v>14471</v>
      </c>
      <c r="BQ31" s="873"/>
      <c r="BR31" s="30"/>
      <c r="BS31" s="161"/>
      <c r="BT31" s="30"/>
      <c r="BU31" s="658">
        <f>SUM(BU32:BV38)</f>
        <v>0</v>
      </c>
      <c r="BV31" s="659"/>
      <c r="BW31" s="664">
        <f>SUM(BW32:BX38)</f>
        <v>-194</v>
      </c>
      <c r="BX31" s="664"/>
      <c r="BY31" s="664">
        <f>SUM(BY32:BZ38)</f>
        <v>-14</v>
      </c>
      <c r="BZ31" s="664"/>
      <c r="CA31" s="664">
        <f>SUM(CA32:CB38)</f>
        <v>-27</v>
      </c>
      <c r="CB31" s="664"/>
      <c r="CC31" s="664">
        <f>SUM(CC32:CD38)</f>
        <v>-324</v>
      </c>
      <c r="CD31" s="664"/>
      <c r="CE31" s="664">
        <f>SUM(CE32:CF38)</f>
        <v>-0.01</v>
      </c>
      <c r="CF31" s="664"/>
      <c r="CG31" s="663">
        <f>SUM(CG32:CH38)</f>
        <v>0</v>
      </c>
      <c r="CH31" s="659"/>
      <c r="CI31" s="664">
        <f>SUM(CI32:CJ38)</f>
        <v>-184</v>
      </c>
      <c r="CJ31" s="664"/>
      <c r="CK31" s="664">
        <f>SUM(CK32:CL38)</f>
        <v>-1207</v>
      </c>
      <c r="CL31" s="664"/>
      <c r="CM31" s="664">
        <f>SUM(CM32:CN38)</f>
        <v>-211</v>
      </c>
      <c r="CN31" s="789"/>
      <c r="CO31" s="183">
        <f>SUM(CO32:CO38)</f>
        <v>-1602</v>
      </c>
      <c r="CP31" s="664">
        <f>SUM(CP32:CQ38)</f>
        <v>-265</v>
      </c>
      <c r="CQ31" s="664"/>
      <c r="CR31" s="664">
        <f>SUM(CR32:CS38)</f>
        <v>-27133104</v>
      </c>
      <c r="CS31" s="664"/>
      <c r="CT31" s="893"/>
      <c r="CU31" s="894"/>
      <c r="CV31" s="193"/>
      <c r="CW31" s="767">
        <f>SUM(CW32:CX38)</f>
        <v>0</v>
      </c>
      <c r="CX31" s="767"/>
      <c r="CY31" s="767">
        <f>SUM(CY32:CZ38)</f>
        <v>0</v>
      </c>
      <c r="CZ31" s="767"/>
      <c r="DA31" s="767">
        <f>SUM(DA32:DB38)</f>
        <v>0</v>
      </c>
      <c r="DB31" s="767"/>
      <c r="DC31" s="767">
        <f>SUM(DC32:DD38)</f>
        <v>0</v>
      </c>
      <c r="DD31" s="767"/>
      <c r="DE31" s="785">
        <f>SUM(DE32:DF38)</f>
        <v>0</v>
      </c>
      <c r="DF31" s="767"/>
      <c r="DG31" s="30"/>
      <c r="DH31" s="773">
        <f>SUM(DH32:DI38)</f>
        <v>0</v>
      </c>
      <c r="DI31" s="774"/>
      <c r="DJ31" s="774">
        <f>SUM(DJ32:DK38)</f>
        <v>0</v>
      </c>
      <c r="DK31" s="774"/>
      <c r="DL31" s="199">
        <f t="shared" si="0"/>
        <v>0</v>
      </c>
      <c r="DM31" s="30"/>
      <c r="DN31" s="786">
        <f>SUM(DN32:DQ38)</f>
        <v>-955739</v>
      </c>
      <c r="DO31" s="787"/>
      <c r="DP31" s="787"/>
      <c r="DQ31" s="788"/>
      <c r="DR31" s="30"/>
      <c r="DS31" s="281"/>
      <c r="DT31" s="45"/>
      <c r="DU31" s="156">
        <v>8</v>
      </c>
      <c r="DV31" s="224" t="s">
        <v>253</v>
      </c>
      <c r="DX31" s="205"/>
      <c r="DY31" s="205"/>
      <c r="DZ31" s="205"/>
      <c r="EA31" s="205"/>
      <c r="EB31" s="205"/>
    </row>
    <row r="32" spans="1:132" s="202" customFormat="1" ht="14.4" customHeight="1" x14ac:dyDescent="0.6">
      <c r="A32" s="210" t="s">
        <v>107</v>
      </c>
      <c r="B32" s="211"/>
      <c r="C32" s="156">
        <v>9</v>
      </c>
      <c r="D32" s="195"/>
      <c r="E32" s="674">
        <v>0</v>
      </c>
      <c r="F32" s="675"/>
      <c r="G32" s="675">
        <v>0</v>
      </c>
      <c r="H32" s="675"/>
      <c r="I32" s="675">
        <v>0</v>
      </c>
      <c r="J32" s="675"/>
      <c r="K32" s="675">
        <v>0</v>
      </c>
      <c r="L32" s="675"/>
      <c r="M32" s="677">
        <f t="shared" ref="M32:M38" si="14">SUM(E32:L32)</f>
        <v>0</v>
      </c>
      <c r="N32" s="676"/>
      <c r="O32" s="675">
        <v>0</v>
      </c>
      <c r="P32" s="675"/>
      <c r="Q32" s="675">
        <v>0</v>
      </c>
      <c r="R32" s="675"/>
      <c r="S32" s="675">
        <v>0</v>
      </c>
      <c r="T32" s="675"/>
      <c r="U32" s="677">
        <f t="shared" ref="U32:U38" si="15">SUM(O32:T32)</f>
        <v>0</v>
      </c>
      <c r="V32" s="676"/>
      <c r="W32" s="157">
        <f t="shared" ref="W32:W38" si="16">+U32+M32</f>
        <v>0</v>
      </c>
      <c r="X32" s="154"/>
      <c r="Y32" s="840">
        <v>0</v>
      </c>
      <c r="Z32" s="655"/>
      <c r="AA32" s="669">
        <v>0</v>
      </c>
      <c r="AB32" s="670"/>
      <c r="AC32" s="669">
        <v>0</v>
      </c>
      <c r="AD32" s="655"/>
      <c r="AE32" s="841">
        <v>0</v>
      </c>
      <c r="AF32" s="841"/>
      <c r="AG32" s="841">
        <v>0</v>
      </c>
      <c r="AH32" s="841"/>
      <c r="AI32" s="841">
        <v>0</v>
      </c>
      <c r="AJ32" s="842"/>
      <c r="AK32" s="669">
        <v>0</v>
      </c>
      <c r="AL32" s="670"/>
      <c r="AM32" s="655">
        <v>0</v>
      </c>
      <c r="AN32" s="655"/>
      <c r="AO32" s="655">
        <v>0</v>
      </c>
      <c r="AP32" s="655"/>
      <c r="AQ32" s="655">
        <v>0</v>
      </c>
      <c r="AR32" s="655"/>
      <c r="AS32" s="655">
        <v>0</v>
      </c>
      <c r="AT32" s="655"/>
      <c r="AU32" s="655">
        <v>0</v>
      </c>
      <c r="AV32" s="655"/>
      <c r="AW32" s="655">
        <v>0</v>
      </c>
      <c r="AX32" s="655"/>
      <c r="AY32" s="655">
        <v>0</v>
      </c>
      <c r="AZ32" s="655"/>
      <c r="BA32" s="655">
        <v>0</v>
      </c>
      <c r="BB32" s="655"/>
      <c r="BC32" s="655">
        <v>0</v>
      </c>
      <c r="BD32" s="655"/>
      <c r="BE32" s="655">
        <v>0</v>
      </c>
      <c r="BF32" s="655"/>
      <c r="BG32" s="655">
        <v>0</v>
      </c>
      <c r="BH32" s="655"/>
      <c r="BI32" s="655">
        <v>0</v>
      </c>
      <c r="BJ32" s="655"/>
      <c r="BK32" s="655">
        <v>0</v>
      </c>
      <c r="BL32" s="655"/>
      <c r="BM32" s="169">
        <f>SUM(AM32:BL32)</f>
        <v>0</v>
      </c>
      <c r="BN32" s="196"/>
      <c r="BO32" s="154"/>
      <c r="BP32" s="828">
        <v>351</v>
      </c>
      <c r="BQ32" s="829"/>
      <c r="BR32" s="154"/>
      <c r="BS32" s="197"/>
      <c r="BT32" s="154"/>
      <c r="BU32" s="658">
        <v>0</v>
      </c>
      <c r="BV32" s="659"/>
      <c r="BW32" s="659">
        <v>0</v>
      </c>
      <c r="BX32" s="659"/>
      <c r="BY32" s="659">
        <v>0</v>
      </c>
      <c r="BZ32" s="659"/>
      <c r="CA32" s="659">
        <v>0</v>
      </c>
      <c r="CB32" s="659"/>
      <c r="CC32" s="659">
        <v>0</v>
      </c>
      <c r="CD32" s="659"/>
      <c r="CE32" s="659">
        <v>0</v>
      </c>
      <c r="CF32" s="659"/>
      <c r="CG32" s="663">
        <v>0</v>
      </c>
      <c r="CH32" s="659"/>
      <c r="CI32" s="659">
        <v>0</v>
      </c>
      <c r="CJ32" s="659"/>
      <c r="CK32" s="659">
        <v>0</v>
      </c>
      <c r="CL32" s="659"/>
      <c r="CM32" s="659">
        <v>0</v>
      </c>
      <c r="CN32" s="666"/>
      <c r="CO32" s="179">
        <f t="shared" ref="CO32:CO38" si="17">SUM(CG32:CN32)</f>
        <v>0</v>
      </c>
      <c r="CP32" s="659">
        <v>0</v>
      </c>
      <c r="CQ32" s="659"/>
      <c r="CR32" s="659">
        <v>0</v>
      </c>
      <c r="CS32" s="659"/>
      <c r="CT32" s="830"/>
      <c r="CU32" s="831"/>
      <c r="CV32" s="198"/>
      <c r="CW32" s="767">
        <v>0</v>
      </c>
      <c r="CX32" s="767"/>
      <c r="CY32" s="767">
        <v>0</v>
      </c>
      <c r="CZ32" s="767"/>
      <c r="DA32" s="767">
        <v>0</v>
      </c>
      <c r="DB32" s="767"/>
      <c r="DC32" s="767">
        <v>0</v>
      </c>
      <c r="DD32" s="767"/>
      <c r="DE32" s="785">
        <f>SUM(CW32:DD32)</f>
        <v>0</v>
      </c>
      <c r="DF32" s="767"/>
      <c r="DG32" s="154"/>
      <c r="DH32" s="773">
        <v>0</v>
      </c>
      <c r="DI32" s="774"/>
      <c r="DJ32" s="774">
        <v>0</v>
      </c>
      <c r="DK32" s="774"/>
      <c r="DL32" s="199">
        <f t="shared" si="0"/>
        <v>0</v>
      </c>
      <c r="DM32" s="154"/>
      <c r="DN32" s="770">
        <v>0</v>
      </c>
      <c r="DO32" s="771"/>
      <c r="DP32" s="771"/>
      <c r="DQ32" s="772"/>
      <c r="DR32" s="154"/>
      <c r="DS32" s="200"/>
      <c r="DT32" s="201"/>
      <c r="DU32" s="156">
        <v>9</v>
      </c>
      <c r="DV32" s="224" t="s">
        <v>108</v>
      </c>
      <c r="DX32" s="207"/>
      <c r="DY32" s="207"/>
      <c r="DZ32" s="207"/>
      <c r="EA32" s="207"/>
      <c r="EB32" s="207"/>
    </row>
    <row r="33" spans="1:132" s="46" customFormat="1" ht="14.4" customHeight="1" x14ac:dyDescent="0.4">
      <c r="A33" s="210" t="s">
        <v>109</v>
      </c>
      <c r="B33" s="211"/>
      <c r="C33" s="156">
        <v>10</v>
      </c>
      <c r="D33" s="44"/>
      <c r="E33" s="687">
        <v>0</v>
      </c>
      <c r="F33" s="688"/>
      <c r="G33" s="688">
        <v>-479</v>
      </c>
      <c r="H33" s="688"/>
      <c r="I33" s="675">
        <v>0</v>
      </c>
      <c r="J33" s="675"/>
      <c r="K33" s="688">
        <v>-21</v>
      </c>
      <c r="L33" s="688"/>
      <c r="M33" s="689">
        <f t="shared" si="14"/>
        <v>-500</v>
      </c>
      <c r="N33" s="690"/>
      <c r="O33" s="688">
        <v>-1243</v>
      </c>
      <c r="P33" s="688"/>
      <c r="Q33" s="675">
        <v>0</v>
      </c>
      <c r="R33" s="675"/>
      <c r="S33" s="675">
        <v>0</v>
      </c>
      <c r="T33" s="675"/>
      <c r="U33" s="689">
        <f t="shared" si="15"/>
        <v>-1243</v>
      </c>
      <c r="V33" s="690"/>
      <c r="W33" s="159">
        <f t="shared" si="16"/>
        <v>-1743</v>
      </c>
      <c r="X33" s="154"/>
      <c r="Y33" s="840">
        <v>0</v>
      </c>
      <c r="Z33" s="655"/>
      <c r="AA33" s="669">
        <v>0</v>
      </c>
      <c r="AB33" s="670"/>
      <c r="AC33" s="669">
        <v>0</v>
      </c>
      <c r="AD33" s="655"/>
      <c r="AE33" s="841">
        <v>0</v>
      </c>
      <c r="AF33" s="841"/>
      <c r="AG33" s="843">
        <v>-7810</v>
      </c>
      <c r="AH33" s="843"/>
      <c r="AI33" s="841">
        <v>0</v>
      </c>
      <c r="AJ33" s="842"/>
      <c r="AK33" s="669">
        <v>0</v>
      </c>
      <c r="AL33" s="670"/>
      <c r="AM33" s="655">
        <v>0</v>
      </c>
      <c r="AN33" s="655"/>
      <c r="AO33" s="655">
        <v>0</v>
      </c>
      <c r="AP33" s="655"/>
      <c r="AQ33" s="655">
        <v>0</v>
      </c>
      <c r="AR33" s="655"/>
      <c r="AS33" s="655">
        <v>0</v>
      </c>
      <c r="AT33" s="655"/>
      <c r="AU33" s="655">
        <v>0</v>
      </c>
      <c r="AV33" s="655"/>
      <c r="AW33" s="655">
        <v>0</v>
      </c>
      <c r="AX33" s="655"/>
      <c r="AY33" s="655">
        <v>0</v>
      </c>
      <c r="AZ33" s="655"/>
      <c r="BA33" s="655">
        <v>0</v>
      </c>
      <c r="BB33" s="655"/>
      <c r="BC33" s="655">
        <v>0</v>
      </c>
      <c r="BD33" s="655"/>
      <c r="BE33" s="667">
        <v>-1</v>
      </c>
      <c r="BF33" s="667"/>
      <c r="BG33" s="667">
        <v>0</v>
      </c>
      <c r="BH33" s="667"/>
      <c r="BI33" s="667">
        <v>-14</v>
      </c>
      <c r="BJ33" s="667"/>
      <c r="BK33" s="655">
        <v>0</v>
      </c>
      <c r="BL33" s="655"/>
      <c r="BM33" s="171">
        <f>SUM(AM33:BL33)</f>
        <v>-15</v>
      </c>
      <c r="BN33" s="203"/>
      <c r="BO33" s="154"/>
      <c r="BP33" s="828">
        <v>4835</v>
      </c>
      <c r="BQ33" s="829"/>
      <c r="BR33" s="154"/>
      <c r="BS33" s="197"/>
      <c r="BT33" s="154"/>
      <c r="BU33" s="658">
        <v>0</v>
      </c>
      <c r="BV33" s="659"/>
      <c r="BW33" s="659">
        <v>0</v>
      </c>
      <c r="BX33" s="659"/>
      <c r="BY33" s="659">
        <v>0</v>
      </c>
      <c r="BZ33" s="659"/>
      <c r="CA33" s="659">
        <v>0</v>
      </c>
      <c r="CB33" s="659"/>
      <c r="CC33" s="659">
        <v>0</v>
      </c>
      <c r="CD33" s="659"/>
      <c r="CE33" s="659">
        <v>0</v>
      </c>
      <c r="CF33" s="659"/>
      <c r="CG33" s="663">
        <v>0</v>
      </c>
      <c r="CH33" s="659"/>
      <c r="CI33" s="664">
        <v>-184</v>
      </c>
      <c r="CJ33" s="664"/>
      <c r="CK33" s="664">
        <v>-1180</v>
      </c>
      <c r="CL33" s="664"/>
      <c r="CM33" s="664">
        <v>-141</v>
      </c>
      <c r="CN33" s="789"/>
      <c r="CO33" s="183">
        <f t="shared" si="17"/>
        <v>-1505</v>
      </c>
      <c r="CP33" s="664">
        <v>-28</v>
      </c>
      <c r="CQ33" s="664"/>
      <c r="CR33" s="664">
        <v>0</v>
      </c>
      <c r="CS33" s="664"/>
      <c r="CT33" s="830"/>
      <c r="CU33" s="831"/>
      <c r="CV33" s="198"/>
      <c r="CW33" s="767">
        <v>0</v>
      </c>
      <c r="CX33" s="767"/>
      <c r="CY33" s="767">
        <v>0</v>
      </c>
      <c r="CZ33" s="767"/>
      <c r="DA33" s="767">
        <v>0</v>
      </c>
      <c r="DB33" s="767"/>
      <c r="DC33" s="767">
        <v>0</v>
      </c>
      <c r="DD33" s="767"/>
      <c r="DE33" s="785">
        <f t="shared" ref="DE33:DE38" si="18">SUM(CW33:DD33)</f>
        <v>0</v>
      </c>
      <c r="DF33" s="767"/>
      <c r="DG33" s="154"/>
      <c r="DH33" s="773">
        <v>0</v>
      </c>
      <c r="DI33" s="774"/>
      <c r="DJ33" s="774">
        <v>0</v>
      </c>
      <c r="DK33" s="774"/>
      <c r="DL33" s="199">
        <f t="shared" si="0"/>
        <v>0</v>
      </c>
      <c r="DM33" s="154"/>
      <c r="DN33" s="786">
        <v>-955739</v>
      </c>
      <c r="DO33" s="787"/>
      <c r="DP33" s="787"/>
      <c r="DQ33" s="788"/>
      <c r="DR33" s="154"/>
      <c r="DS33" s="200"/>
      <c r="DT33" s="45"/>
      <c r="DU33" s="156">
        <v>10</v>
      </c>
      <c r="DV33" s="224" t="s">
        <v>110</v>
      </c>
      <c r="DX33" s="205"/>
      <c r="DY33" s="205"/>
      <c r="DZ33" s="205"/>
      <c r="EA33" s="205"/>
      <c r="EB33" s="205"/>
    </row>
    <row r="34" spans="1:132" s="46" customFormat="1" ht="14.4" customHeight="1" x14ac:dyDescent="0.4">
      <c r="A34" s="210" t="s">
        <v>301</v>
      </c>
      <c r="B34" s="211"/>
      <c r="C34" s="156">
        <v>11</v>
      </c>
      <c r="D34" s="44"/>
      <c r="E34" s="850">
        <v>0</v>
      </c>
      <c r="F34" s="851"/>
      <c r="G34" s="851">
        <v>0</v>
      </c>
      <c r="H34" s="851"/>
      <c r="I34" s="852">
        <v>0</v>
      </c>
      <c r="J34" s="852"/>
      <c r="K34" s="851">
        <v>0</v>
      </c>
      <c r="L34" s="853"/>
      <c r="M34" s="854">
        <f>SUM(E34:L34)</f>
        <v>0</v>
      </c>
      <c r="N34" s="853"/>
      <c r="O34" s="854">
        <v>0</v>
      </c>
      <c r="P34" s="851"/>
      <c r="Q34" s="852">
        <v>0</v>
      </c>
      <c r="R34" s="852"/>
      <c r="S34" s="852">
        <v>0</v>
      </c>
      <c r="T34" s="855"/>
      <c r="U34" s="854">
        <f>SUM(O34:T34)</f>
        <v>0</v>
      </c>
      <c r="V34" s="853"/>
      <c r="W34" s="159">
        <f t="shared" si="16"/>
        <v>0</v>
      </c>
      <c r="X34" s="154"/>
      <c r="Y34" s="856">
        <v>0</v>
      </c>
      <c r="Z34" s="842"/>
      <c r="AA34" s="857">
        <v>0</v>
      </c>
      <c r="AB34" s="842"/>
      <c r="AC34" s="857">
        <v>0</v>
      </c>
      <c r="AD34" s="841"/>
      <c r="AE34" s="841">
        <v>0</v>
      </c>
      <c r="AF34" s="841"/>
      <c r="AG34" s="843">
        <v>-1451</v>
      </c>
      <c r="AH34" s="843"/>
      <c r="AI34" s="841">
        <v>0</v>
      </c>
      <c r="AJ34" s="842"/>
      <c r="AK34" s="857">
        <v>0</v>
      </c>
      <c r="AL34" s="842"/>
      <c r="AM34" s="857">
        <v>0</v>
      </c>
      <c r="AN34" s="841"/>
      <c r="AO34" s="841">
        <v>0</v>
      </c>
      <c r="AP34" s="841"/>
      <c r="AQ34" s="841">
        <v>0</v>
      </c>
      <c r="AR34" s="841"/>
      <c r="AS34" s="841">
        <v>0</v>
      </c>
      <c r="AT34" s="841"/>
      <c r="AU34" s="841">
        <v>0</v>
      </c>
      <c r="AV34" s="841"/>
      <c r="AW34" s="841">
        <v>0</v>
      </c>
      <c r="AX34" s="841"/>
      <c r="AY34" s="841">
        <v>0</v>
      </c>
      <c r="AZ34" s="841"/>
      <c r="BA34" s="841">
        <v>0</v>
      </c>
      <c r="BB34" s="841"/>
      <c r="BC34" s="841">
        <v>0</v>
      </c>
      <c r="BD34" s="841"/>
      <c r="BE34" s="843">
        <v>-1E-3</v>
      </c>
      <c r="BF34" s="843"/>
      <c r="BG34" s="843">
        <v>0</v>
      </c>
      <c r="BH34" s="843"/>
      <c r="BI34" s="843">
        <v>0</v>
      </c>
      <c r="BJ34" s="843"/>
      <c r="BK34" s="841">
        <v>0</v>
      </c>
      <c r="BL34" s="842"/>
      <c r="BM34" s="171">
        <f t="shared" ref="BM34:BM37" si="19">SUM(AM34:BL34)</f>
        <v>-1E-3</v>
      </c>
      <c r="BN34" s="203"/>
      <c r="BO34" s="154"/>
      <c r="BP34" s="828">
        <v>135</v>
      </c>
      <c r="BQ34" s="829"/>
      <c r="BR34" s="154"/>
      <c r="BS34" s="197"/>
      <c r="BT34" s="154"/>
      <c r="BU34" s="844">
        <v>0</v>
      </c>
      <c r="BV34" s="845"/>
      <c r="BW34" s="845">
        <v>0</v>
      </c>
      <c r="BX34" s="845"/>
      <c r="BY34" s="845">
        <v>0</v>
      </c>
      <c r="BZ34" s="845"/>
      <c r="CA34" s="845">
        <v>0</v>
      </c>
      <c r="CB34" s="845"/>
      <c r="CC34" s="845">
        <v>0</v>
      </c>
      <c r="CD34" s="845"/>
      <c r="CE34" s="845">
        <v>0</v>
      </c>
      <c r="CF34" s="846"/>
      <c r="CG34" s="830">
        <v>0</v>
      </c>
      <c r="CH34" s="845"/>
      <c r="CI34" s="847">
        <v>0</v>
      </c>
      <c r="CJ34" s="847"/>
      <c r="CK34" s="847">
        <v>0</v>
      </c>
      <c r="CL34" s="847"/>
      <c r="CM34" s="847">
        <v>0</v>
      </c>
      <c r="CN34" s="848"/>
      <c r="CO34" s="183">
        <f t="shared" si="17"/>
        <v>0</v>
      </c>
      <c r="CP34" s="849">
        <v>-4</v>
      </c>
      <c r="CQ34" s="847"/>
      <c r="CR34" s="847">
        <v>0</v>
      </c>
      <c r="CS34" s="848"/>
      <c r="CT34" s="830"/>
      <c r="CU34" s="831"/>
      <c r="CV34" s="198"/>
      <c r="CW34" s="832">
        <v>0</v>
      </c>
      <c r="CX34" s="832"/>
      <c r="CY34" s="832">
        <v>0</v>
      </c>
      <c r="CZ34" s="832"/>
      <c r="DA34" s="832">
        <v>0</v>
      </c>
      <c r="DB34" s="832"/>
      <c r="DC34" s="832">
        <v>0</v>
      </c>
      <c r="DD34" s="833"/>
      <c r="DE34" s="785">
        <f t="shared" si="18"/>
        <v>0</v>
      </c>
      <c r="DF34" s="767"/>
      <c r="DG34" s="154"/>
      <c r="DH34" s="834">
        <v>0</v>
      </c>
      <c r="DI34" s="835"/>
      <c r="DJ34" s="835">
        <v>0</v>
      </c>
      <c r="DK34" s="836"/>
      <c r="DL34" s="199">
        <f t="shared" si="0"/>
        <v>0</v>
      </c>
      <c r="DM34" s="154"/>
      <c r="DN34" s="837">
        <v>0</v>
      </c>
      <c r="DO34" s="838"/>
      <c r="DP34" s="838"/>
      <c r="DQ34" s="839"/>
      <c r="DR34" s="154"/>
      <c r="DS34" s="200"/>
      <c r="DT34" s="45"/>
      <c r="DU34" s="156">
        <v>11</v>
      </c>
      <c r="DV34" s="224" t="s">
        <v>302</v>
      </c>
      <c r="DX34" s="205"/>
      <c r="DY34" s="205"/>
      <c r="DZ34" s="205"/>
      <c r="EA34" s="205"/>
      <c r="EB34" s="205"/>
    </row>
    <row r="35" spans="1:132" s="46" customFormat="1" ht="14.4" customHeight="1" x14ac:dyDescent="0.4">
      <c r="A35" s="210" t="s">
        <v>303</v>
      </c>
      <c r="B35" s="211"/>
      <c r="C35" s="156">
        <v>12</v>
      </c>
      <c r="D35" s="44"/>
      <c r="E35" s="850">
        <v>0</v>
      </c>
      <c r="F35" s="851"/>
      <c r="G35" s="851">
        <v>0</v>
      </c>
      <c r="H35" s="851"/>
      <c r="I35" s="852">
        <v>0</v>
      </c>
      <c r="J35" s="852"/>
      <c r="K35" s="851">
        <v>0</v>
      </c>
      <c r="L35" s="853"/>
      <c r="M35" s="854">
        <f t="shared" ref="M35:M37" si="20">SUM(E35:L35)</f>
        <v>0</v>
      </c>
      <c r="N35" s="853"/>
      <c r="O35" s="854">
        <v>0</v>
      </c>
      <c r="P35" s="851"/>
      <c r="Q35" s="852">
        <v>0</v>
      </c>
      <c r="R35" s="852"/>
      <c r="S35" s="852">
        <v>0</v>
      </c>
      <c r="T35" s="855"/>
      <c r="U35" s="854">
        <f t="shared" ref="U35:U37" si="21">SUM(O35:T35)</f>
        <v>0</v>
      </c>
      <c r="V35" s="853"/>
      <c r="W35" s="159">
        <f t="shared" si="16"/>
        <v>0</v>
      </c>
      <c r="X35" s="154"/>
      <c r="Y35" s="856">
        <v>0</v>
      </c>
      <c r="Z35" s="842"/>
      <c r="AA35" s="857">
        <v>0</v>
      </c>
      <c r="AB35" s="842"/>
      <c r="AC35" s="857">
        <v>0</v>
      </c>
      <c r="AD35" s="841"/>
      <c r="AE35" s="841">
        <v>0</v>
      </c>
      <c r="AF35" s="841"/>
      <c r="AG35" s="843">
        <v>-73227.39</v>
      </c>
      <c r="AH35" s="843"/>
      <c r="AI35" s="841">
        <v>0</v>
      </c>
      <c r="AJ35" s="842"/>
      <c r="AK35" s="857">
        <v>0</v>
      </c>
      <c r="AL35" s="842"/>
      <c r="AM35" s="857">
        <v>0</v>
      </c>
      <c r="AN35" s="841"/>
      <c r="AO35" s="841">
        <v>0</v>
      </c>
      <c r="AP35" s="841"/>
      <c r="AQ35" s="841">
        <v>0</v>
      </c>
      <c r="AR35" s="841"/>
      <c r="AS35" s="841">
        <v>0</v>
      </c>
      <c r="AT35" s="841"/>
      <c r="AU35" s="841">
        <v>0</v>
      </c>
      <c r="AV35" s="841"/>
      <c r="AW35" s="841">
        <v>0</v>
      </c>
      <c r="AX35" s="841"/>
      <c r="AY35" s="841">
        <v>0</v>
      </c>
      <c r="AZ35" s="841"/>
      <c r="BA35" s="841">
        <v>0</v>
      </c>
      <c r="BB35" s="841"/>
      <c r="BC35" s="841">
        <v>0</v>
      </c>
      <c r="BD35" s="841"/>
      <c r="BE35" s="843">
        <v>-1E-3</v>
      </c>
      <c r="BF35" s="843"/>
      <c r="BG35" s="843">
        <v>0</v>
      </c>
      <c r="BH35" s="843"/>
      <c r="BI35" s="843">
        <v>0</v>
      </c>
      <c r="BJ35" s="843"/>
      <c r="BK35" s="841">
        <v>0</v>
      </c>
      <c r="BL35" s="842"/>
      <c r="BM35" s="171">
        <f t="shared" si="19"/>
        <v>-1E-3</v>
      </c>
      <c r="BN35" s="203"/>
      <c r="BO35" s="154"/>
      <c r="BP35" s="828">
        <v>8840</v>
      </c>
      <c r="BQ35" s="829"/>
      <c r="BR35" s="154"/>
      <c r="BS35" s="197"/>
      <c r="BT35" s="154"/>
      <c r="BU35" s="844">
        <v>0</v>
      </c>
      <c r="BV35" s="845"/>
      <c r="BW35" s="845">
        <v>0</v>
      </c>
      <c r="BX35" s="845"/>
      <c r="BY35" s="845">
        <v>0</v>
      </c>
      <c r="BZ35" s="845"/>
      <c r="CA35" s="845">
        <v>0</v>
      </c>
      <c r="CB35" s="845"/>
      <c r="CC35" s="845">
        <v>0</v>
      </c>
      <c r="CD35" s="845"/>
      <c r="CE35" s="845">
        <v>0</v>
      </c>
      <c r="CF35" s="846"/>
      <c r="CG35" s="830">
        <v>0</v>
      </c>
      <c r="CH35" s="845"/>
      <c r="CI35" s="847">
        <v>0</v>
      </c>
      <c r="CJ35" s="847"/>
      <c r="CK35" s="847">
        <v>0</v>
      </c>
      <c r="CL35" s="847"/>
      <c r="CM35" s="847">
        <v>0</v>
      </c>
      <c r="CN35" s="848"/>
      <c r="CO35" s="183">
        <f t="shared" si="17"/>
        <v>0</v>
      </c>
      <c r="CP35" s="849">
        <v>0</v>
      </c>
      <c r="CQ35" s="847"/>
      <c r="CR35" s="847">
        <v>0</v>
      </c>
      <c r="CS35" s="848"/>
      <c r="CT35" s="830"/>
      <c r="CU35" s="831"/>
      <c r="CV35" s="198"/>
      <c r="CW35" s="832">
        <v>0</v>
      </c>
      <c r="CX35" s="832"/>
      <c r="CY35" s="832">
        <v>0</v>
      </c>
      <c r="CZ35" s="832"/>
      <c r="DA35" s="832">
        <v>0</v>
      </c>
      <c r="DB35" s="832"/>
      <c r="DC35" s="832">
        <v>0</v>
      </c>
      <c r="DD35" s="833"/>
      <c r="DE35" s="785">
        <f t="shared" si="18"/>
        <v>0</v>
      </c>
      <c r="DF35" s="767"/>
      <c r="DG35" s="154"/>
      <c r="DH35" s="834">
        <v>0</v>
      </c>
      <c r="DI35" s="835"/>
      <c r="DJ35" s="835">
        <v>0</v>
      </c>
      <c r="DK35" s="836"/>
      <c r="DL35" s="199">
        <f t="shared" si="0"/>
        <v>0</v>
      </c>
      <c r="DM35" s="154"/>
      <c r="DN35" s="837">
        <v>0</v>
      </c>
      <c r="DO35" s="838"/>
      <c r="DP35" s="838"/>
      <c r="DQ35" s="839"/>
      <c r="DR35" s="154"/>
      <c r="DS35" s="200"/>
      <c r="DT35" s="45"/>
      <c r="DU35" s="156">
        <v>12</v>
      </c>
      <c r="DV35" s="224" t="s">
        <v>304</v>
      </c>
      <c r="DX35" s="205"/>
      <c r="DY35" s="205"/>
      <c r="DZ35" s="205"/>
      <c r="EA35" s="205"/>
      <c r="EB35" s="205"/>
    </row>
    <row r="36" spans="1:132" s="46" customFormat="1" ht="14.4" customHeight="1" x14ac:dyDescent="0.4">
      <c r="A36" s="210" t="s">
        <v>305</v>
      </c>
      <c r="B36" s="211"/>
      <c r="C36" s="156">
        <v>13</v>
      </c>
      <c r="D36" s="44"/>
      <c r="E36" s="850">
        <v>0</v>
      </c>
      <c r="F36" s="851"/>
      <c r="G36" s="851">
        <v>0</v>
      </c>
      <c r="H36" s="851"/>
      <c r="I36" s="852">
        <v>0</v>
      </c>
      <c r="J36" s="852"/>
      <c r="K36" s="851">
        <v>0</v>
      </c>
      <c r="L36" s="853"/>
      <c r="M36" s="854">
        <f t="shared" si="20"/>
        <v>0</v>
      </c>
      <c r="N36" s="853"/>
      <c r="O36" s="854">
        <v>0</v>
      </c>
      <c r="P36" s="851"/>
      <c r="Q36" s="852">
        <v>0</v>
      </c>
      <c r="R36" s="852"/>
      <c r="S36" s="852">
        <v>0</v>
      </c>
      <c r="T36" s="855"/>
      <c r="U36" s="854">
        <f t="shared" si="21"/>
        <v>0</v>
      </c>
      <c r="V36" s="853"/>
      <c r="W36" s="159">
        <f t="shared" si="16"/>
        <v>0</v>
      </c>
      <c r="X36" s="154"/>
      <c r="Y36" s="856">
        <v>0</v>
      </c>
      <c r="Z36" s="842"/>
      <c r="AA36" s="857">
        <v>0</v>
      </c>
      <c r="AB36" s="842"/>
      <c r="AC36" s="857">
        <v>0</v>
      </c>
      <c r="AD36" s="841"/>
      <c r="AE36" s="841">
        <v>0</v>
      </c>
      <c r="AF36" s="841"/>
      <c r="AG36" s="843">
        <v>0</v>
      </c>
      <c r="AH36" s="843"/>
      <c r="AI36" s="841">
        <v>0</v>
      </c>
      <c r="AJ36" s="842"/>
      <c r="AK36" s="857">
        <v>0</v>
      </c>
      <c r="AL36" s="842"/>
      <c r="AM36" s="857">
        <v>0</v>
      </c>
      <c r="AN36" s="841"/>
      <c r="AO36" s="841">
        <v>0</v>
      </c>
      <c r="AP36" s="841"/>
      <c r="AQ36" s="841">
        <v>0</v>
      </c>
      <c r="AR36" s="841"/>
      <c r="AS36" s="841">
        <v>0</v>
      </c>
      <c r="AT36" s="841"/>
      <c r="AU36" s="841">
        <v>0</v>
      </c>
      <c r="AV36" s="841"/>
      <c r="AW36" s="841">
        <v>0</v>
      </c>
      <c r="AX36" s="841"/>
      <c r="AY36" s="841">
        <v>0</v>
      </c>
      <c r="AZ36" s="841"/>
      <c r="BA36" s="841">
        <v>0</v>
      </c>
      <c r="BB36" s="841"/>
      <c r="BC36" s="841">
        <v>0</v>
      </c>
      <c r="BD36" s="841"/>
      <c r="BE36" s="843">
        <v>-1</v>
      </c>
      <c r="BF36" s="843"/>
      <c r="BG36" s="843">
        <v>0</v>
      </c>
      <c r="BH36" s="843"/>
      <c r="BI36" s="843">
        <v>-1</v>
      </c>
      <c r="BJ36" s="843"/>
      <c r="BK36" s="841">
        <v>0</v>
      </c>
      <c r="BL36" s="842"/>
      <c r="BM36" s="171">
        <f t="shared" si="19"/>
        <v>-2</v>
      </c>
      <c r="BN36" s="203"/>
      <c r="BO36" s="154"/>
      <c r="BP36" s="828">
        <v>1</v>
      </c>
      <c r="BQ36" s="829"/>
      <c r="BR36" s="154"/>
      <c r="BS36" s="197"/>
      <c r="BT36" s="154"/>
      <c r="BU36" s="844">
        <v>0</v>
      </c>
      <c r="BV36" s="845"/>
      <c r="BW36" s="845">
        <v>0</v>
      </c>
      <c r="BX36" s="845"/>
      <c r="BY36" s="845">
        <v>0</v>
      </c>
      <c r="BZ36" s="845"/>
      <c r="CA36" s="845">
        <v>0</v>
      </c>
      <c r="CB36" s="845"/>
      <c r="CC36" s="845">
        <v>0</v>
      </c>
      <c r="CD36" s="845"/>
      <c r="CE36" s="845">
        <v>0</v>
      </c>
      <c r="CF36" s="846"/>
      <c r="CG36" s="830">
        <v>0</v>
      </c>
      <c r="CH36" s="845"/>
      <c r="CI36" s="847">
        <v>0</v>
      </c>
      <c r="CJ36" s="847"/>
      <c r="CK36" s="847">
        <v>0</v>
      </c>
      <c r="CL36" s="847"/>
      <c r="CM36" s="847">
        <v>0</v>
      </c>
      <c r="CN36" s="848"/>
      <c r="CO36" s="183">
        <f t="shared" si="17"/>
        <v>0</v>
      </c>
      <c r="CP36" s="849">
        <v>0</v>
      </c>
      <c r="CQ36" s="847"/>
      <c r="CR36" s="847">
        <v>0</v>
      </c>
      <c r="CS36" s="848"/>
      <c r="CT36" s="830"/>
      <c r="CU36" s="831"/>
      <c r="CV36" s="198"/>
      <c r="CW36" s="832">
        <v>0</v>
      </c>
      <c r="CX36" s="832"/>
      <c r="CY36" s="832">
        <v>0</v>
      </c>
      <c r="CZ36" s="832"/>
      <c r="DA36" s="832">
        <v>0</v>
      </c>
      <c r="DB36" s="832"/>
      <c r="DC36" s="832">
        <v>0</v>
      </c>
      <c r="DD36" s="833"/>
      <c r="DE36" s="785">
        <f t="shared" si="18"/>
        <v>0</v>
      </c>
      <c r="DF36" s="767"/>
      <c r="DG36" s="154"/>
      <c r="DH36" s="834">
        <v>0</v>
      </c>
      <c r="DI36" s="835"/>
      <c r="DJ36" s="835">
        <v>0</v>
      </c>
      <c r="DK36" s="836"/>
      <c r="DL36" s="199">
        <f t="shared" si="0"/>
        <v>0</v>
      </c>
      <c r="DM36" s="154"/>
      <c r="DN36" s="837">
        <v>0</v>
      </c>
      <c r="DO36" s="838"/>
      <c r="DP36" s="838"/>
      <c r="DQ36" s="839"/>
      <c r="DR36" s="154"/>
      <c r="DS36" s="200"/>
      <c r="DT36" s="45"/>
      <c r="DU36" s="156">
        <v>13</v>
      </c>
      <c r="DV36" s="224" t="s">
        <v>306</v>
      </c>
      <c r="DX36" s="205"/>
      <c r="DY36" s="205"/>
      <c r="DZ36" s="205"/>
      <c r="EA36" s="205"/>
      <c r="EB36" s="205"/>
    </row>
    <row r="37" spans="1:132" s="46" customFormat="1" ht="14.4" customHeight="1" x14ac:dyDescent="0.4">
      <c r="A37" s="210" t="s">
        <v>307</v>
      </c>
      <c r="B37" s="211"/>
      <c r="C37" s="156">
        <v>14</v>
      </c>
      <c r="D37" s="44"/>
      <c r="E37" s="850">
        <v>0</v>
      </c>
      <c r="F37" s="851"/>
      <c r="G37" s="851">
        <v>0</v>
      </c>
      <c r="H37" s="851"/>
      <c r="I37" s="852">
        <v>0</v>
      </c>
      <c r="J37" s="852"/>
      <c r="K37" s="851">
        <v>0</v>
      </c>
      <c r="L37" s="853"/>
      <c r="M37" s="854">
        <f t="shared" si="20"/>
        <v>0</v>
      </c>
      <c r="N37" s="853"/>
      <c r="O37" s="854">
        <v>0</v>
      </c>
      <c r="P37" s="851"/>
      <c r="Q37" s="852">
        <v>0</v>
      </c>
      <c r="R37" s="852"/>
      <c r="S37" s="852">
        <v>0</v>
      </c>
      <c r="T37" s="855"/>
      <c r="U37" s="854">
        <f t="shared" si="21"/>
        <v>0</v>
      </c>
      <c r="V37" s="853"/>
      <c r="W37" s="159">
        <f t="shared" si="16"/>
        <v>0</v>
      </c>
      <c r="X37" s="154"/>
      <c r="Y37" s="856">
        <v>0</v>
      </c>
      <c r="Z37" s="842"/>
      <c r="AA37" s="857">
        <v>0</v>
      </c>
      <c r="AB37" s="842"/>
      <c r="AC37" s="857">
        <v>0</v>
      </c>
      <c r="AD37" s="841"/>
      <c r="AE37" s="841">
        <v>0</v>
      </c>
      <c r="AF37" s="841"/>
      <c r="AG37" s="843">
        <v>-9</v>
      </c>
      <c r="AH37" s="843"/>
      <c r="AI37" s="841">
        <v>0</v>
      </c>
      <c r="AJ37" s="842"/>
      <c r="AK37" s="857">
        <v>0</v>
      </c>
      <c r="AL37" s="842"/>
      <c r="AM37" s="857">
        <v>0</v>
      </c>
      <c r="AN37" s="841"/>
      <c r="AO37" s="841">
        <v>0</v>
      </c>
      <c r="AP37" s="841"/>
      <c r="AQ37" s="841">
        <v>0</v>
      </c>
      <c r="AR37" s="841"/>
      <c r="AS37" s="841">
        <v>0</v>
      </c>
      <c r="AT37" s="841"/>
      <c r="AU37" s="841">
        <v>0</v>
      </c>
      <c r="AV37" s="841"/>
      <c r="AW37" s="841">
        <v>0</v>
      </c>
      <c r="AX37" s="841"/>
      <c r="AY37" s="841">
        <v>0</v>
      </c>
      <c r="AZ37" s="841"/>
      <c r="BA37" s="841">
        <v>0</v>
      </c>
      <c r="BB37" s="841"/>
      <c r="BC37" s="841">
        <v>0</v>
      </c>
      <c r="BD37" s="841"/>
      <c r="BE37" s="843">
        <v>0</v>
      </c>
      <c r="BF37" s="843"/>
      <c r="BG37" s="843">
        <v>0</v>
      </c>
      <c r="BH37" s="843"/>
      <c r="BI37" s="843">
        <v>0</v>
      </c>
      <c r="BJ37" s="843"/>
      <c r="BK37" s="841">
        <v>0</v>
      </c>
      <c r="BL37" s="842"/>
      <c r="BM37" s="169">
        <f t="shared" si="19"/>
        <v>0</v>
      </c>
      <c r="BN37" s="203"/>
      <c r="BO37" s="154"/>
      <c r="BP37" s="828">
        <v>95</v>
      </c>
      <c r="BQ37" s="829"/>
      <c r="BR37" s="154"/>
      <c r="BS37" s="197"/>
      <c r="BT37" s="154"/>
      <c r="BU37" s="844">
        <v>0</v>
      </c>
      <c r="BV37" s="845"/>
      <c r="BW37" s="845">
        <v>0</v>
      </c>
      <c r="BX37" s="845"/>
      <c r="BY37" s="845">
        <v>0</v>
      </c>
      <c r="BZ37" s="845"/>
      <c r="CA37" s="845">
        <v>0</v>
      </c>
      <c r="CB37" s="845"/>
      <c r="CC37" s="845">
        <v>0</v>
      </c>
      <c r="CD37" s="845"/>
      <c r="CE37" s="845">
        <v>0</v>
      </c>
      <c r="CF37" s="846"/>
      <c r="CG37" s="830">
        <v>0</v>
      </c>
      <c r="CH37" s="845"/>
      <c r="CI37" s="847">
        <v>0</v>
      </c>
      <c r="CJ37" s="847"/>
      <c r="CK37" s="847">
        <v>-27</v>
      </c>
      <c r="CL37" s="847"/>
      <c r="CM37" s="847">
        <v>-70</v>
      </c>
      <c r="CN37" s="848"/>
      <c r="CO37" s="183">
        <f t="shared" si="17"/>
        <v>-97</v>
      </c>
      <c r="CP37" s="849">
        <v>-233</v>
      </c>
      <c r="CQ37" s="847"/>
      <c r="CR37" s="847">
        <v>-27133104</v>
      </c>
      <c r="CS37" s="848"/>
      <c r="CT37" s="830"/>
      <c r="CU37" s="831"/>
      <c r="CV37" s="198"/>
      <c r="CW37" s="832">
        <v>0</v>
      </c>
      <c r="CX37" s="832"/>
      <c r="CY37" s="832">
        <v>0</v>
      </c>
      <c r="CZ37" s="832"/>
      <c r="DA37" s="832">
        <v>0</v>
      </c>
      <c r="DB37" s="832"/>
      <c r="DC37" s="832">
        <v>0</v>
      </c>
      <c r="DD37" s="833"/>
      <c r="DE37" s="785">
        <f t="shared" si="18"/>
        <v>0</v>
      </c>
      <c r="DF37" s="767"/>
      <c r="DG37" s="154"/>
      <c r="DH37" s="834">
        <v>0</v>
      </c>
      <c r="DI37" s="835"/>
      <c r="DJ37" s="835">
        <v>0</v>
      </c>
      <c r="DK37" s="836"/>
      <c r="DL37" s="199">
        <f t="shared" si="0"/>
        <v>0</v>
      </c>
      <c r="DM37" s="154"/>
      <c r="DN37" s="837">
        <v>0</v>
      </c>
      <c r="DO37" s="838"/>
      <c r="DP37" s="838"/>
      <c r="DQ37" s="839"/>
      <c r="DR37" s="154"/>
      <c r="DS37" s="200"/>
      <c r="DT37" s="45"/>
      <c r="DU37" s="156">
        <v>14</v>
      </c>
      <c r="DV37" s="224" t="s">
        <v>308</v>
      </c>
      <c r="DX37" s="205"/>
      <c r="DY37" s="205"/>
      <c r="DZ37" s="205"/>
      <c r="EA37" s="205"/>
      <c r="EB37" s="205"/>
    </row>
    <row r="38" spans="1:132" s="46" customFormat="1" ht="14.4" customHeight="1" x14ac:dyDescent="0.4">
      <c r="A38" s="332" t="s">
        <v>317</v>
      </c>
      <c r="B38" s="333"/>
      <c r="C38" s="156">
        <v>15</v>
      </c>
      <c r="D38" s="44"/>
      <c r="E38" s="674">
        <v>0</v>
      </c>
      <c r="F38" s="675"/>
      <c r="G38" s="675">
        <v>0</v>
      </c>
      <c r="H38" s="675"/>
      <c r="I38" s="675">
        <v>0</v>
      </c>
      <c r="J38" s="675"/>
      <c r="K38" s="675">
        <v>0</v>
      </c>
      <c r="L38" s="675"/>
      <c r="M38" s="677">
        <f t="shared" si="14"/>
        <v>0</v>
      </c>
      <c r="N38" s="676"/>
      <c r="O38" s="675">
        <v>0</v>
      </c>
      <c r="P38" s="675"/>
      <c r="Q38" s="675">
        <v>0</v>
      </c>
      <c r="R38" s="675"/>
      <c r="S38" s="675">
        <v>0</v>
      </c>
      <c r="T38" s="675"/>
      <c r="U38" s="677">
        <f t="shared" si="15"/>
        <v>0</v>
      </c>
      <c r="V38" s="676"/>
      <c r="W38" s="157">
        <f t="shared" si="16"/>
        <v>0</v>
      </c>
      <c r="X38" s="154"/>
      <c r="Y38" s="840">
        <v>0</v>
      </c>
      <c r="Z38" s="655"/>
      <c r="AA38" s="669">
        <v>0</v>
      </c>
      <c r="AB38" s="670"/>
      <c r="AC38" s="669">
        <v>0</v>
      </c>
      <c r="AD38" s="655"/>
      <c r="AE38" s="841">
        <v>0</v>
      </c>
      <c r="AF38" s="841"/>
      <c r="AG38" s="841">
        <v>0</v>
      </c>
      <c r="AH38" s="841"/>
      <c r="AI38" s="841">
        <v>0</v>
      </c>
      <c r="AJ38" s="842"/>
      <c r="AK38" s="669">
        <v>0</v>
      </c>
      <c r="AL38" s="670"/>
      <c r="AM38" s="655">
        <v>0</v>
      </c>
      <c r="AN38" s="655"/>
      <c r="AO38" s="655">
        <v>0</v>
      </c>
      <c r="AP38" s="655"/>
      <c r="AQ38" s="655">
        <v>0</v>
      </c>
      <c r="AR38" s="655"/>
      <c r="AS38" s="655">
        <v>0</v>
      </c>
      <c r="AT38" s="655"/>
      <c r="AU38" s="655">
        <v>0</v>
      </c>
      <c r="AV38" s="655"/>
      <c r="AW38" s="655">
        <v>0</v>
      </c>
      <c r="AX38" s="655"/>
      <c r="AY38" s="655">
        <v>0</v>
      </c>
      <c r="AZ38" s="655"/>
      <c r="BA38" s="655">
        <v>0</v>
      </c>
      <c r="BB38" s="655"/>
      <c r="BC38" s="655">
        <v>0</v>
      </c>
      <c r="BD38" s="655"/>
      <c r="BE38" s="655">
        <v>0</v>
      </c>
      <c r="BF38" s="655"/>
      <c r="BG38" s="655">
        <v>0</v>
      </c>
      <c r="BH38" s="655"/>
      <c r="BI38" s="655">
        <v>0</v>
      </c>
      <c r="BJ38" s="655"/>
      <c r="BK38" s="655">
        <v>0</v>
      </c>
      <c r="BL38" s="655"/>
      <c r="BM38" s="169">
        <f>SUM(AM38:BL38)</f>
        <v>0</v>
      </c>
      <c r="BN38" s="196"/>
      <c r="BO38" s="154"/>
      <c r="BP38" s="828">
        <f>199+1+14</f>
        <v>214</v>
      </c>
      <c r="BQ38" s="829"/>
      <c r="BR38" s="154"/>
      <c r="BS38" s="197"/>
      <c r="BT38" s="154"/>
      <c r="BU38" s="658">
        <v>0</v>
      </c>
      <c r="BV38" s="659"/>
      <c r="BW38" s="664">
        <v>-194</v>
      </c>
      <c r="BX38" s="664"/>
      <c r="BY38" s="664">
        <v>-14</v>
      </c>
      <c r="BZ38" s="664"/>
      <c r="CA38" s="664">
        <v>-27</v>
      </c>
      <c r="CB38" s="664"/>
      <c r="CC38" s="664">
        <v>-324</v>
      </c>
      <c r="CD38" s="664"/>
      <c r="CE38" s="664">
        <v>-0.01</v>
      </c>
      <c r="CF38" s="664"/>
      <c r="CG38" s="663">
        <v>0</v>
      </c>
      <c r="CH38" s="659"/>
      <c r="CI38" s="659">
        <v>0</v>
      </c>
      <c r="CJ38" s="659"/>
      <c r="CK38" s="659">
        <v>0</v>
      </c>
      <c r="CL38" s="659"/>
      <c r="CM38" s="659">
        <v>0</v>
      </c>
      <c r="CN38" s="666"/>
      <c r="CO38" s="179">
        <f t="shared" si="17"/>
        <v>0</v>
      </c>
      <c r="CP38" s="659">
        <v>0</v>
      </c>
      <c r="CQ38" s="659"/>
      <c r="CR38" s="659">
        <v>0</v>
      </c>
      <c r="CS38" s="659"/>
      <c r="CT38" s="830"/>
      <c r="CU38" s="831"/>
      <c r="CV38" s="198"/>
      <c r="CW38" s="767">
        <v>0</v>
      </c>
      <c r="CX38" s="767"/>
      <c r="CY38" s="767">
        <v>0</v>
      </c>
      <c r="CZ38" s="767"/>
      <c r="DA38" s="767">
        <v>0</v>
      </c>
      <c r="DB38" s="767"/>
      <c r="DC38" s="767">
        <v>0</v>
      </c>
      <c r="DD38" s="767"/>
      <c r="DE38" s="785">
        <f t="shared" si="18"/>
        <v>0</v>
      </c>
      <c r="DF38" s="767"/>
      <c r="DG38" s="154"/>
      <c r="DH38" s="773">
        <v>0</v>
      </c>
      <c r="DI38" s="774"/>
      <c r="DJ38" s="774">
        <v>0</v>
      </c>
      <c r="DK38" s="774"/>
      <c r="DL38" s="199">
        <f t="shared" si="0"/>
        <v>0</v>
      </c>
      <c r="DM38" s="154"/>
      <c r="DN38" s="770">
        <v>0</v>
      </c>
      <c r="DO38" s="771"/>
      <c r="DP38" s="771"/>
      <c r="DQ38" s="772"/>
      <c r="DR38" s="154"/>
      <c r="DS38" s="200"/>
      <c r="DT38" s="45"/>
      <c r="DU38" s="156">
        <v>15</v>
      </c>
      <c r="DV38" s="331" t="s">
        <v>316</v>
      </c>
      <c r="DX38" s="205"/>
      <c r="DY38" s="205"/>
      <c r="DZ38" s="205"/>
      <c r="EA38" s="205"/>
      <c r="EB38" s="205"/>
    </row>
    <row r="39" spans="1:132" s="46" customFormat="1" ht="14.4" customHeight="1" x14ac:dyDescent="0.4">
      <c r="A39" s="212" t="s">
        <v>111</v>
      </c>
      <c r="B39" s="213"/>
      <c r="C39" s="158">
        <v>16</v>
      </c>
      <c r="D39" s="44"/>
      <c r="E39" s="954">
        <v>0</v>
      </c>
      <c r="F39" s="904"/>
      <c r="G39" s="904">
        <v>0</v>
      </c>
      <c r="H39" s="904"/>
      <c r="I39" s="904">
        <v>0</v>
      </c>
      <c r="J39" s="904"/>
      <c r="K39" s="904">
        <v>0</v>
      </c>
      <c r="L39" s="904"/>
      <c r="M39" s="955">
        <f>SUM(E39:L39)</f>
        <v>0</v>
      </c>
      <c r="N39" s="956"/>
      <c r="O39" s="904">
        <v>0</v>
      </c>
      <c r="P39" s="904"/>
      <c r="Q39" s="904">
        <v>0</v>
      </c>
      <c r="R39" s="904"/>
      <c r="S39" s="904">
        <v>0</v>
      </c>
      <c r="T39" s="904"/>
      <c r="U39" s="955">
        <f t="shared" ref="U39" si="22">SUM(O39:T39)</f>
        <v>0</v>
      </c>
      <c r="V39" s="956"/>
      <c r="W39" s="298">
        <f t="shared" ref="W39" si="23">+U39+M39</f>
        <v>0</v>
      </c>
      <c r="X39" s="30"/>
      <c r="Y39" s="965">
        <v>0</v>
      </c>
      <c r="Z39" s="662"/>
      <c r="AA39" s="668">
        <v>0</v>
      </c>
      <c r="AB39" s="671"/>
      <c r="AC39" s="668">
        <v>0</v>
      </c>
      <c r="AD39" s="662"/>
      <c r="AE39" s="952"/>
      <c r="AF39" s="952"/>
      <c r="AG39" s="952">
        <v>0</v>
      </c>
      <c r="AH39" s="952"/>
      <c r="AI39" s="952">
        <v>0</v>
      </c>
      <c r="AJ39" s="953"/>
      <c r="AK39" s="668">
        <v>0</v>
      </c>
      <c r="AL39" s="671"/>
      <c r="AM39" s="656">
        <v>72</v>
      </c>
      <c r="AN39" s="656"/>
      <c r="AO39" s="662">
        <v>0</v>
      </c>
      <c r="AP39" s="662"/>
      <c r="AQ39" s="662">
        <v>0</v>
      </c>
      <c r="AR39" s="662"/>
      <c r="AS39" s="662">
        <v>0</v>
      </c>
      <c r="AT39" s="662"/>
      <c r="AU39" s="662">
        <v>0</v>
      </c>
      <c r="AV39" s="662"/>
      <c r="AW39" s="662">
        <v>0</v>
      </c>
      <c r="AX39" s="662"/>
      <c r="AY39" s="662">
        <v>0</v>
      </c>
      <c r="AZ39" s="662"/>
      <c r="BA39" s="662">
        <v>0</v>
      </c>
      <c r="BB39" s="662"/>
      <c r="BC39" s="662">
        <v>0</v>
      </c>
      <c r="BD39" s="662"/>
      <c r="BE39" s="662">
        <v>0</v>
      </c>
      <c r="BF39" s="662"/>
      <c r="BG39" s="662">
        <v>0</v>
      </c>
      <c r="BH39" s="662"/>
      <c r="BI39" s="662">
        <v>0</v>
      </c>
      <c r="BJ39" s="662"/>
      <c r="BK39" s="662">
        <v>0</v>
      </c>
      <c r="BL39" s="662"/>
      <c r="BM39" s="162">
        <f>SUM(AM39:BL39)</f>
        <v>72</v>
      </c>
      <c r="BN39" s="284"/>
      <c r="BO39" s="30"/>
      <c r="BP39" s="919">
        <v>0</v>
      </c>
      <c r="BQ39" s="920"/>
      <c r="BR39" s="30"/>
      <c r="BS39" s="285"/>
      <c r="BT39" s="30"/>
      <c r="BU39" s="736">
        <v>0</v>
      </c>
      <c r="BV39" s="680"/>
      <c r="BW39" s="680">
        <v>0</v>
      </c>
      <c r="BX39" s="680"/>
      <c r="BY39" s="680">
        <v>0</v>
      </c>
      <c r="BZ39" s="680"/>
      <c r="CA39" s="680">
        <v>0</v>
      </c>
      <c r="CB39" s="680"/>
      <c r="CC39" s="680">
        <v>0</v>
      </c>
      <c r="CD39" s="680"/>
      <c r="CE39" s="680">
        <v>0</v>
      </c>
      <c r="CF39" s="680"/>
      <c r="CG39" s="682">
        <v>0</v>
      </c>
      <c r="CH39" s="680"/>
      <c r="CI39" s="680">
        <v>0</v>
      </c>
      <c r="CJ39" s="680"/>
      <c r="CK39" s="680">
        <v>0</v>
      </c>
      <c r="CL39" s="680"/>
      <c r="CM39" s="680">
        <v>0</v>
      </c>
      <c r="CN39" s="775"/>
      <c r="CO39" s="180">
        <f>SUM(CG39:CN39)</f>
        <v>0</v>
      </c>
      <c r="CP39" s="680">
        <v>0</v>
      </c>
      <c r="CQ39" s="680"/>
      <c r="CR39" s="680">
        <v>0</v>
      </c>
      <c r="CS39" s="680"/>
      <c r="CT39" s="917"/>
      <c r="CU39" s="918"/>
      <c r="CV39" s="193"/>
      <c r="CW39" s="776">
        <v>-1683</v>
      </c>
      <c r="CX39" s="776"/>
      <c r="CY39" s="768">
        <v>339</v>
      </c>
      <c r="CZ39" s="768"/>
      <c r="DA39" s="776">
        <v>-69</v>
      </c>
      <c r="DB39" s="776"/>
      <c r="DC39" s="767">
        <v>0</v>
      </c>
      <c r="DD39" s="767"/>
      <c r="DE39" s="777">
        <f>SUM(CW39:DD39)</f>
        <v>-1413</v>
      </c>
      <c r="DF39" s="776"/>
      <c r="DG39" s="30"/>
      <c r="DH39" s="813">
        <v>0</v>
      </c>
      <c r="DI39" s="814"/>
      <c r="DJ39" s="814">
        <v>0</v>
      </c>
      <c r="DK39" s="814"/>
      <c r="DL39" s="299">
        <f t="shared" si="0"/>
        <v>0</v>
      </c>
      <c r="DM39" s="30"/>
      <c r="DN39" s="818">
        <v>0</v>
      </c>
      <c r="DO39" s="819"/>
      <c r="DP39" s="819"/>
      <c r="DQ39" s="820"/>
      <c r="DR39" s="30"/>
      <c r="DS39" s="287"/>
      <c r="DT39" s="45"/>
      <c r="DU39" s="158">
        <v>16</v>
      </c>
      <c r="DV39" s="225" t="s">
        <v>112</v>
      </c>
      <c r="DX39" s="205"/>
      <c r="DY39" s="205"/>
      <c r="DZ39" s="205"/>
      <c r="EA39" s="205"/>
      <c r="EB39" s="205"/>
    </row>
    <row r="40" spans="1:132" s="46" customFormat="1" ht="2.4" customHeight="1" x14ac:dyDescent="0.4">
      <c r="A40" s="214"/>
      <c r="B40" s="214"/>
      <c r="C40" s="21"/>
      <c r="D40" s="44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193"/>
      <c r="CU40" s="193"/>
      <c r="CV40" s="193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193"/>
      <c r="DT40" s="45"/>
      <c r="DU40" s="21"/>
      <c r="DV40" s="214"/>
      <c r="DX40" s="205"/>
      <c r="DY40" s="205"/>
      <c r="DZ40" s="205"/>
      <c r="EA40" s="205"/>
      <c r="EB40" s="205"/>
    </row>
    <row r="41" spans="1:132" s="42" customFormat="1" ht="14.4" customHeight="1" thickBot="1" x14ac:dyDescent="0.45">
      <c r="A41" s="218" t="s">
        <v>113</v>
      </c>
      <c r="B41" s="219"/>
      <c r="C41" s="72">
        <v>17</v>
      </c>
      <c r="D41" s="40"/>
      <c r="E41" s="963">
        <f>+E39+E31+E30+E29</f>
        <v>0</v>
      </c>
      <c r="F41" s="914"/>
      <c r="G41" s="964">
        <f>+G39+G31+G30+G29</f>
        <v>-479</v>
      </c>
      <c r="H41" s="964"/>
      <c r="I41" s="914">
        <f>+I39+I31+I30+I29</f>
        <v>0</v>
      </c>
      <c r="J41" s="914"/>
      <c r="K41" s="964">
        <f>+K39+K31+K30+K29</f>
        <v>-21</v>
      </c>
      <c r="L41" s="964"/>
      <c r="M41" s="957">
        <f>+M39+M31+M30+M29</f>
        <v>-500</v>
      </c>
      <c r="N41" s="958"/>
      <c r="O41" s="964">
        <f>+O39+O31+O30+O29</f>
        <v>-1243</v>
      </c>
      <c r="P41" s="964"/>
      <c r="Q41" s="914">
        <f>+Q39+Q31+Q30+Q29</f>
        <v>0</v>
      </c>
      <c r="R41" s="914"/>
      <c r="S41" s="914">
        <f>+S39+S31+S30+S29</f>
        <v>0</v>
      </c>
      <c r="T41" s="914"/>
      <c r="U41" s="957">
        <f>+U39+U31+U30+U29</f>
        <v>-1243</v>
      </c>
      <c r="V41" s="958"/>
      <c r="W41" s="300">
        <f>+W39+W31+W30+W29</f>
        <v>-1743</v>
      </c>
      <c r="X41" s="29"/>
      <c r="Y41" s="959">
        <f>+Y39+Y31+Y30+Y29</f>
        <v>-5693</v>
      </c>
      <c r="Z41" s="960"/>
      <c r="AA41" s="961">
        <f>+AA39+AA31+AA30+AA29</f>
        <v>-38</v>
      </c>
      <c r="AB41" s="962"/>
      <c r="AC41" s="961">
        <f>+AC39+AC31+AC30+AC29</f>
        <v>-95997</v>
      </c>
      <c r="AD41" s="960"/>
      <c r="AE41" s="960">
        <f>+AE39+AE31+AE30+AE29</f>
        <v>-38480</v>
      </c>
      <c r="AF41" s="960"/>
      <c r="AG41" s="968">
        <f>+AG39+AG31+AG30+AG29</f>
        <v>23299.61</v>
      </c>
      <c r="AH41" s="968"/>
      <c r="AI41" s="968">
        <f>+AI39+AI31+AI30+AI29</f>
        <v>7023</v>
      </c>
      <c r="AJ41" s="969"/>
      <c r="AK41" s="970">
        <f>+AK39+AK31+AK30+AK29</f>
        <v>94</v>
      </c>
      <c r="AL41" s="969"/>
      <c r="AM41" s="967">
        <f>+AM39+AM29+AM30+AM31</f>
        <v>906</v>
      </c>
      <c r="AN41" s="967"/>
      <c r="AO41" s="967">
        <f>+AO39+AO31+AO30+AO29</f>
        <v>118</v>
      </c>
      <c r="AP41" s="967"/>
      <c r="AQ41" s="967">
        <f>+AQ39+AQ31+AQ30+AQ29</f>
        <v>55</v>
      </c>
      <c r="AR41" s="967"/>
      <c r="AS41" s="967">
        <f>+AS39+AS31+AS30+AS29</f>
        <v>339</v>
      </c>
      <c r="AT41" s="967"/>
      <c r="AU41" s="967">
        <f>+AU39+AU31+AU30+AU29</f>
        <v>317</v>
      </c>
      <c r="AV41" s="967"/>
      <c r="AW41" s="967">
        <f>+AW39+AW31+AW30+AW29</f>
        <v>132</v>
      </c>
      <c r="AX41" s="967"/>
      <c r="AY41" s="967">
        <f>+AY39+AY31+AY30+AY29</f>
        <v>26</v>
      </c>
      <c r="AZ41" s="967"/>
      <c r="BA41" s="967">
        <f>+BA39+BA31+BA30+BA29</f>
        <v>637</v>
      </c>
      <c r="BB41" s="967"/>
      <c r="BC41" s="967">
        <f>+BC39+BC31+BC30+BC29</f>
        <v>150</v>
      </c>
      <c r="BD41" s="967"/>
      <c r="BE41" s="967">
        <f>+BE39+BE31+BE30+BE29</f>
        <v>2351.998</v>
      </c>
      <c r="BF41" s="967"/>
      <c r="BG41" s="967">
        <f>+BG39+BG31+BG30+BG29</f>
        <v>0</v>
      </c>
      <c r="BH41" s="967"/>
      <c r="BI41" s="967">
        <f>+BI39+BI31+BI30+BI29</f>
        <v>513</v>
      </c>
      <c r="BJ41" s="967"/>
      <c r="BK41" s="967">
        <f>+BK39+BK31+BK30+BK29</f>
        <v>116</v>
      </c>
      <c r="BL41" s="967"/>
      <c r="BM41" s="301">
        <f>+BM29+BM30+BM31+BM39</f>
        <v>5660.9979999999996</v>
      </c>
      <c r="BN41" s="289"/>
      <c r="BO41" s="29"/>
      <c r="BP41" s="921">
        <f>+BP29+BP30+BP31+BP39</f>
        <v>14471</v>
      </c>
      <c r="BQ41" s="922"/>
      <c r="BR41" s="29"/>
      <c r="BS41" s="96"/>
      <c r="BT41" s="29"/>
      <c r="BU41" s="978">
        <f>+BU39+BU31+BU30+BU29</f>
        <v>0</v>
      </c>
      <c r="BV41" s="976"/>
      <c r="BW41" s="966">
        <f>+BW39+BW31+BW30+BW29</f>
        <v>-194</v>
      </c>
      <c r="BX41" s="966"/>
      <c r="BY41" s="966">
        <f>+BY39+BY31+BY30+BY29</f>
        <v>-14</v>
      </c>
      <c r="BZ41" s="966"/>
      <c r="CA41" s="966">
        <f>+CA39+CA31+CA30+CA29</f>
        <v>-27</v>
      </c>
      <c r="CB41" s="966"/>
      <c r="CC41" s="966">
        <f>+CC39+CC31+CC30+CC29</f>
        <v>-324</v>
      </c>
      <c r="CD41" s="966"/>
      <c r="CE41" s="966">
        <f>+CE39+CE31+CE30+CE29</f>
        <v>-0.01</v>
      </c>
      <c r="CF41" s="966"/>
      <c r="CG41" s="975">
        <f>+CG39+CG31+CG30+CG29</f>
        <v>0</v>
      </c>
      <c r="CH41" s="976"/>
      <c r="CI41" s="966">
        <f>+CI29+CI30+CI31+CI39</f>
        <v>-184</v>
      </c>
      <c r="CJ41" s="966"/>
      <c r="CK41" s="966">
        <f>+CK29+CK30+CK31+CK39</f>
        <v>-1207</v>
      </c>
      <c r="CL41" s="966"/>
      <c r="CM41" s="966">
        <f>+CM29+CM30+CM31+CM39</f>
        <v>-211</v>
      </c>
      <c r="CN41" s="977"/>
      <c r="CO41" s="302">
        <f>+CO29+CO30+CO31+CO39</f>
        <v>-1602</v>
      </c>
      <c r="CP41" s="966">
        <f>+CP29+CP30+CP31+CP39</f>
        <v>-265</v>
      </c>
      <c r="CQ41" s="966"/>
      <c r="CR41" s="966">
        <f>+CR39+CR31+CR30+CR29</f>
        <v>-27133104</v>
      </c>
      <c r="CS41" s="966"/>
      <c r="CT41" s="931"/>
      <c r="CU41" s="932"/>
      <c r="CV41" s="291"/>
      <c r="CW41" s="972">
        <f>+CW39+CW31+CW30+CW29</f>
        <v>-1683</v>
      </c>
      <c r="CX41" s="972"/>
      <c r="CY41" s="798">
        <f>+CY39+CY31+CY30+CY29</f>
        <v>339</v>
      </c>
      <c r="CZ41" s="798"/>
      <c r="DA41" s="972">
        <f>+DA39+DA31+DA30+DA29</f>
        <v>-69</v>
      </c>
      <c r="DB41" s="972"/>
      <c r="DC41" s="973">
        <f>+DC39+DC31+DC30+DC29</f>
        <v>0</v>
      </c>
      <c r="DD41" s="973"/>
      <c r="DE41" s="974">
        <f>+DE29+DE30+DE31+DE39</f>
        <v>-1413</v>
      </c>
      <c r="DF41" s="972"/>
      <c r="DG41" s="29"/>
      <c r="DH41" s="794">
        <f>+DH39+DH31+DH30+DH29</f>
        <v>-107</v>
      </c>
      <c r="DI41" s="790"/>
      <c r="DJ41" s="790">
        <f>+DJ39+DJ31+DJ30+DJ29</f>
        <v>-127</v>
      </c>
      <c r="DK41" s="790"/>
      <c r="DL41" s="303">
        <f t="shared" ref="DL41:DL50" si="24">SUM(DH41:DK41)</f>
        <v>-234</v>
      </c>
      <c r="DM41" s="29"/>
      <c r="DN41" s="791">
        <f>+DN39+DN29+DN30+DN31</f>
        <v>-955739</v>
      </c>
      <c r="DO41" s="792"/>
      <c r="DP41" s="792"/>
      <c r="DQ41" s="793"/>
      <c r="DR41" s="29"/>
      <c r="DS41" s="293"/>
      <c r="DT41" s="41"/>
      <c r="DU41" s="72">
        <v>17</v>
      </c>
      <c r="DV41" s="338" t="s">
        <v>114</v>
      </c>
      <c r="DX41" s="204"/>
      <c r="DY41" s="204"/>
      <c r="DZ41" s="204"/>
      <c r="EA41" s="204"/>
      <c r="EB41" s="204"/>
    </row>
    <row r="42" spans="1:132" s="42" customFormat="1" ht="2.4" customHeight="1" thickTop="1" x14ac:dyDescent="0.4">
      <c r="A42" s="220"/>
      <c r="B42" s="220"/>
      <c r="C42" s="26"/>
      <c r="D42" s="40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1"/>
      <c r="CU42" s="291"/>
      <c r="CV42" s="291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1"/>
      <c r="DT42" s="41"/>
      <c r="DU42" s="26"/>
      <c r="DV42" s="220"/>
      <c r="DX42" s="204"/>
      <c r="DY42" s="204"/>
      <c r="DZ42" s="204"/>
      <c r="EA42" s="204"/>
      <c r="EB42" s="204"/>
    </row>
    <row r="43" spans="1:132" s="46" customFormat="1" ht="14.4" customHeight="1" x14ac:dyDescent="0.4">
      <c r="A43" s="208" t="s">
        <v>115</v>
      </c>
      <c r="B43" s="209"/>
      <c r="C43" s="155">
        <v>18</v>
      </c>
      <c r="D43" s="44"/>
      <c r="E43" s="864">
        <v>0</v>
      </c>
      <c r="F43" s="861"/>
      <c r="G43" s="861">
        <v>0</v>
      </c>
      <c r="H43" s="861"/>
      <c r="I43" s="861">
        <v>0</v>
      </c>
      <c r="J43" s="861"/>
      <c r="K43" s="861">
        <v>0</v>
      </c>
      <c r="L43" s="861"/>
      <c r="M43" s="865">
        <f>SUM(E43:L43)</f>
        <v>0</v>
      </c>
      <c r="N43" s="866"/>
      <c r="O43" s="861">
        <v>0</v>
      </c>
      <c r="P43" s="861"/>
      <c r="Q43" s="861">
        <v>0</v>
      </c>
      <c r="R43" s="861"/>
      <c r="S43" s="861">
        <v>0</v>
      </c>
      <c r="T43" s="861"/>
      <c r="U43" s="865">
        <f>SUM(O43:T43)</f>
        <v>0</v>
      </c>
      <c r="V43" s="866"/>
      <c r="W43" s="294">
        <f>+U43+M43</f>
        <v>0</v>
      </c>
      <c r="X43" s="30"/>
      <c r="Y43" s="971">
        <v>0</v>
      </c>
      <c r="Z43" s="943"/>
      <c r="AA43" s="937">
        <v>0</v>
      </c>
      <c r="AB43" s="938"/>
      <c r="AC43" s="941">
        <v>-26840</v>
      </c>
      <c r="AD43" s="940"/>
      <c r="AE43" s="935">
        <v>0</v>
      </c>
      <c r="AF43" s="935"/>
      <c r="AG43" s="981">
        <v>-4428</v>
      </c>
      <c r="AH43" s="981"/>
      <c r="AI43" s="935">
        <v>0</v>
      </c>
      <c r="AJ43" s="936"/>
      <c r="AK43" s="937">
        <v>0</v>
      </c>
      <c r="AL43" s="938"/>
      <c r="AM43" s="940">
        <v>-194</v>
      </c>
      <c r="AN43" s="940"/>
      <c r="AO43" s="943">
        <v>0</v>
      </c>
      <c r="AP43" s="943"/>
      <c r="AQ43" s="943">
        <v>0</v>
      </c>
      <c r="AR43" s="943"/>
      <c r="AS43" s="943">
        <v>0</v>
      </c>
      <c r="AT43" s="943"/>
      <c r="AU43" s="943">
        <v>0</v>
      </c>
      <c r="AV43" s="943"/>
      <c r="AW43" s="943">
        <v>0</v>
      </c>
      <c r="AX43" s="943"/>
      <c r="AY43" s="943">
        <v>0</v>
      </c>
      <c r="AZ43" s="943"/>
      <c r="BA43" s="943">
        <v>0</v>
      </c>
      <c r="BB43" s="943"/>
      <c r="BC43" s="943">
        <v>0</v>
      </c>
      <c r="BD43" s="943"/>
      <c r="BE43" s="943">
        <v>0</v>
      </c>
      <c r="BF43" s="943"/>
      <c r="BG43" s="943">
        <v>0</v>
      </c>
      <c r="BH43" s="943"/>
      <c r="BI43" s="943">
        <v>0</v>
      </c>
      <c r="BJ43" s="943"/>
      <c r="BK43" s="943">
        <v>0</v>
      </c>
      <c r="BL43" s="943"/>
      <c r="BM43" s="304">
        <f>SUM(AM43:BL43)</f>
        <v>-194</v>
      </c>
      <c r="BN43" s="276"/>
      <c r="BO43" s="30"/>
      <c r="BP43" s="979">
        <v>-247</v>
      </c>
      <c r="BQ43" s="980"/>
      <c r="BR43" s="30"/>
      <c r="BS43" s="138"/>
      <c r="BT43" s="30"/>
      <c r="BU43" s="660">
        <v>0</v>
      </c>
      <c r="BV43" s="661"/>
      <c r="BW43" s="661">
        <v>0</v>
      </c>
      <c r="BX43" s="661"/>
      <c r="BY43" s="661">
        <v>0</v>
      </c>
      <c r="BZ43" s="661"/>
      <c r="CA43" s="661">
        <v>0</v>
      </c>
      <c r="CB43" s="661"/>
      <c r="CC43" s="661">
        <v>0</v>
      </c>
      <c r="CD43" s="661"/>
      <c r="CE43" s="661">
        <v>0</v>
      </c>
      <c r="CF43" s="661"/>
      <c r="CG43" s="683">
        <v>0</v>
      </c>
      <c r="CH43" s="661"/>
      <c r="CI43" s="661">
        <v>0</v>
      </c>
      <c r="CJ43" s="661"/>
      <c r="CK43" s="661">
        <v>0</v>
      </c>
      <c r="CL43" s="661"/>
      <c r="CM43" s="661">
        <v>0</v>
      </c>
      <c r="CN43" s="665"/>
      <c r="CO43" s="181">
        <f t="shared" ref="CO43:CO48" si="25">SUM(CK43:CN43)</f>
        <v>0</v>
      </c>
      <c r="CP43" s="661">
        <v>0</v>
      </c>
      <c r="CQ43" s="661"/>
      <c r="CR43" s="661">
        <v>0</v>
      </c>
      <c r="CS43" s="661"/>
      <c r="CT43" s="883"/>
      <c r="CU43" s="884"/>
      <c r="CV43" s="193"/>
      <c r="CW43" s="767">
        <v>0</v>
      </c>
      <c r="CX43" s="767"/>
      <c r="CY43" s="767">
        <v>0</v>
      </c>
      <c r="CZ43" s="767"/>
      <c r="DA43" s="767">
        <v>0</v>
      </c>
      <c r="DB43" s="767"/>
      <c r="DC43" s="767">
        <v>0</v>
      </c>
      <c r="DD43" s="767"/>
      <c r="DE43" s="785">
        <f>SUM(CW43:DD43)</f>
        <v>0</v>
      </c>
      <c r="DF43" s="767"/>
      <c r="DG43" s="30"/>
      <c r="DH43" s="808">
        <v>0</v>
      </c>
      <c r="DI43" s="809"/>
      <c r="DJ43" s="809">
        <v>0</v>
      </c>
      <c r="DK43" s="809"/>
      <c r="DL43" s="305">
        <f t="shared" si="24"/>
        <v>0</v>
      </c>
      <c r="DM43" s="30"/>
      <c r="DN43" s="805">
        <v>0</v>
      </c>
      <c r="DO43" s="806"/>
      <c r="DP43" s="806"/>
      <c r="DQ43" s="807"/>
      <c r="DR43" s="30"/>
      <c r="DS43" s="278"/>
      <c r="DT43" s="45"/>
      <c r="DU43" s="155">
        <v>18</v>
      </c>
      <c r="DV43" s="223" t="s">
        <v>116</v>
      </c>
      <c r="DX43" s="205"/>
      <c r="DY43" s="205"/>
      <c r="DZ43" s="205"/>
      <c r="EA43" s="205"/>
      <c r="EB43" s="205"/>
    </row>
    <row r="44" spans="1:132" s="46" customFormat="1" ht="14.4" customHeight="1" x14ac:dyDescent="0.4">
      <c r="A44" s="212" t="s">
        <v>117</v>
      </c>
      <c r="B44" s="213"/>
      <c r="C44" s="158">
        <v>19</v>
      </c>
      <c r="D44" s="44"/>
      <c r="E44" s="954">
        <v>0</v>
      </c>
      <c r="F44" s="904"/>
      <c r="G44" s="904">
        <v>0</v>
      </c>
      <c r="H44" s="904"/>
      <c r="I44" s="904">
        <v>0</v>
      </c>
      <c r="J44" s="904"/>
      <c r="K44" s="904">
        <v>0</v>
      </c>
      <c r="L44" s="904"/>
      <c r="M44" s="955">
        <f>SUM(E44:L44)</f>
        <v>0</v>
      </c>
      <c r="N44" s="956"/>
      <c r="O44" s="904">
        <v>0</v>
      </c>
      <c r="P44" s="904"/>
      <c r="Q44" s="904">
        <v>0</v>
      </c>
      <c r="R44" s="904"/>
      <c r="S44" s="904">
        <v>0</v>
      </c>
      <c r="T44" s="904"/>
      <c r="U44" s="955">
        <f>SUM(O44:T44)</f>
        <v>0</v>
      </c>
      <c r="V44" s="956"/>
      <c r="W44" s="298">
        <f>+U44+M44</f>
        <v>0</v>
      </c>
      <c r="X44" s="30"/>
      <c r="Y44" s="982">
        <v>-22</v>
      </c>
      <c r="Z44" s="679"/>
      <c r="AA44" s="668">
        <v>0</v>
      </c>
      <c r="AB44" s="671"/>
      <c r="AC44" s="668">
        <v>0</v>
      </c>
      <c r="AD44" s="662"/>
      <c r="AE44" s="952">
        <v>0</v>
      </c>
      <c r="AF44" s="952"/>
      <c r="AG44" s="952">
        <v>0</v>
      </c>
      <c r="AH44" s="952"/>
      <c r="AI44" s="952">
        <v>0</v>
      </c>
      <c r="AJ44" s="953"/>
      <c r="AK44" s="668">
        <v>0</v>
      </c>
      <c r="AL44" s="671"/>
      <c r="AM44" s="662">
        <v>0</v>
      </c>
      <c r="AN44" s="662"/>
      <c r="AO44" s="662">
        <v>0</v>
      </c>
      <c r="AP44" s="662"/>
      <c r="AQ44" s="662">
        <v>0</v>
      </c>
      <c r="AR44" s="662"/>
      <c r="AS44" s="662">
        <v>0</v>
      </c>
      <c r="AT44" s="662"/>
      <c r="AU44" s="662">
        <v>0</v>
      </c>
      <c r="AV44" s="662"/>
      <c r="AW44" s="662">
        <v>0</v>
      </c>
      <c r="AX44" s="662"/>
      <c r="AY44" s="662">
        <v>0</v>
      </c>
      <c r="AZ44" s="662"/>
      <c r="BA44" s="662">
        <v>0</v>
      </c>
      <c r="BB44" s="662"/>
      <c r="BC44" s="662">
        <v>0</v>
      </c>
      <c r="BD44" s="662"/>
      <c r="BE44" s="662">
        <v>0</v>
      </c>
      <c r="BF44" s="662"/>
      <c r="BG44" s="662">
        <v>0</v>
      </c>
      <c r="BH44" s="662"/>
      <c r="BI44" s="662">
        <v>0</v>
      </c>
      <c r="BJ44" s="662"/>
      <c r="BK44" s="662">
        <v>0</v>
      </c>
      <c r="BL44" s="662"/>
      <c r="BM44" s="170">
        <f>SUM(AM44:BL44)</f>
        <v>0</v>
      </c>
      <c r="BN44" s="284"/>
      <c r="BO44" s="30"/>
      <c r="BP44" s="983">
        <v>-495</v>
      </c>
      <c r="BQ44" s="984"/>
      <c r="BR44" s="30"/>
      <c r="BS44" s="285"/>
      <c r="BT44" s="30"/>
      <c r="BU44" s="736">
        <v>0</v>
      </c>
      <c r="BV44" s="680"/>
      <c r="BW44" s="680">
        <v>0</v>
      </c>
      <c r="BX44" s="680"/>
      <c r="BY44" s="680">
        <v>0</v>
      </c>
      <c r="BZ44" s="680"/>
      <c r="CA44" s="680">
        <v>0</v>
      </c>
      <c r="CB44" s="680"/>
      <c r="CC44" s="680">
        <v>0</v>
      </c>
      <c r="CD44" s="680"/>
      <c r="CE44" s="680">
        <v>0</v>
      </c>
      <c r="CF44" s="680"/>
      <c r="CG44" s="682">
        <v>0</v>
      </c>
      <c r="CH44" s="680"/>
      <c r="CI44" s="680">
        <v>0</v>
      </c>
      <c r="CJ44" s="680"/>
      <c r="CK44" s="680">
        <v>0</v>
      </c>
      <c r="CL44" s="680"/>
      <c r="CM44" s="680">
        <v>0</v>
      </c>
      <c r="CN44" s="775"/>
      <c r="CO44" s="180">
        <f t="shared" si="25"/>
        <v>0</v>
      </c>
      <c r="CP44" s="680">
        <v>0</v>
      </c>
      <c r="CQ44" s="680"/>
      <c r="CR44" s="680">
        <v>0</v>
      </c>
      <c r="CS44" s="680"/>
      <c r="CT44" s="917"/>
      <c r="CU44" s="918"/>
      <c r="CV44" s="193"/>
      <c r="CW44" s="767">
        <v>0</v>
      </c>
      <c r="CX44" s="767"/>
      <c r="CY44" s="767">
        <v>0</v>
      </c>
      <c r="CZ44" s="767"/>
      <c r="DA44" s="767">
        <v>0</v>
      </c>
      <c r="DB44" s="767"/>
      <c r="DC44" s="767">
        <v>0</v>
      </c>
      <c r="DD44" s="767"/>
      <c r="DE44" s="785">
        <f>SUM(CW44:DD44)</f>
        <v>0</v>
      </c>
      <c r="DF44" s="767"/>
      <c r="DG44" s="30"/>
      <c r="DH44" s="813">
        <v>0</v>
      </c>
      <c r="DI44" s="814"/>
      <c r="DJ44" s="814">
        <v>0</v>
      </c>
      <c r="DK44" s="814"/>
      <c r="DL44" s="299">
        <f t="shared" si="24"/>
        <v>0</v>
      </c>
      <c r="DM44" s="30"/>
      <c r="DN44" s="818">
        <v>0</v>
      </c>
      <c r="DO44" s="819"/>
      <c r="DP44" s="819"/>
      <c r="DQ44" s="820"/>
      <c r="DR44" s="30"/>
      <c r="DS44" s="287"/>
      <c r="DT44" s="45"/>
      <c r="DU44" s="158">
        <v>19</v>
      </c>
      <c r="DV44" s="225" t="s">
        <v>118</v>
      </c>
      <c r="DX44" s="205"/>
      <c r="DY44" s="205"/>
      <c r="DZ44" s="205"/>
      <c r="EA44" s="205"/>
      <c r="EB44" s="205"/>
    </row>
    <row r="45" spans="1:132" s="46" customFormat="1" ht="2.4" customHeight="1" x14ac:dyDescent="0.4">
      <c r="A45" s="214"/>
      <c r="B45" s="214"/>
      <c r="C45" s="21"/>
      <c r="D45" s="44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154"/>
      <c r="Z45" s="154"/>
      <c r="AA45" s="154"/>
      <c r="AB45" s="154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193"/>
      <c r="CU45" s="193"/>
      <c r="CV45" s="193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193"/>
      <c r="DT45" s="45"/>
      <c r="DU45" s="21"/>
      <c r="DV45" s="214"/>
      <c r="DX45" s="205"/>
      <c r="DY45" s="205"/>
      <c r="DZ45" s="205"/>
      <c r="EA45" s="205"/>
      <c r="EB45" s="205"/>
    </row>
    <row r="46" spans="1:132" s="42" customFormat="1" ht="14.4" customHeight="1" thickBot="1" x14ac:dyDescent="0.45">
      <c r="A46" s="215" t="s">
        <v>119</v>
      </c>
      <c r="B46" s="216"/>
      <c r="C46" s="72">
        <v>20</v>
      </c>
      <c r="D46" s="40"/>
      <c r="E46" s="910">
        <f>+E48+E50</f>
        <v>9</v>
      </c>
      <c r="F46" s="911"/>
      <c r="G46" s="911">
        <f>+G48+G50</f>
        <v>24</v>
      </c>
      <c r="H46" s="911"/>
      <c r="I46" s="911">
        <f>+I48+I50</f>
        <v>14</v>
      </c>
      <c r="J46" s="911"/>
      <c r="K46" s="911">
        <f>+K48+K50</f>
        <v>333</v>
      </c>
      <c r="L46" s="911"/>
      <c r="M46" s="912">
        <f>+M48+M50</f>
        <v>380</v>
      </c>
      <c r="N46" s="913"/>
      <c r="O46" s="914">
        <f>+O48+O50</f>
        <v>0</v>
      </c>
      <c r="P46" s="914"/>
      <c r="Q46" s="914">
        <f>+Q48+Q50</f>
        <v>0</v>
      </c>
      <c r="R46" s="914"/>
      <c r="S46" s="911">
        <f>+S48+S50</f>
        <v>76</v>
      </c>
      <c r="T46" s="911"/>
      <c r="U46" s="912">
        <f>+U48+U50</f>
        <v>76</v>
      </c>
      <c r="V46" s="913"/>
      <c r="W46" s="288">
        <f>+W48+W50</f>
        <v>456</v>
      </c>
      <c r="X46" s="29"/>
      <c r="Y46" s="998">
        <f>+Y48+Y50</f>
        <v>0</v>
      </c>
      <c r="Z46" s="987"/>
      <c r="AA46" s="999">
        <f>+AA48+AA50</f>
        <v>727</v>
      </c>
      <c r="AB46" s="1000"/>
      <c r="AC46" s="1001">
        <f>+AC48+AC50</f>
        <v>0</v>
      </c>
      <c r="AD46" s="987"/>
      <c r="AE46" s="985">
        <f>+AE48+AE50</f>
        <v>0</v>
      </c>
      <c r="AF46" s="985"/>
      <c r="AG46" s="968">
        <f>+AG48+AG50</f>
        <v>27728</v>
      </c>
      <c r="AH46" s="968"/>
      <c r="AI46" s="968">
        <f>+AI48+AI50</f>
        <v>7023</v>
      </c>
      <c r="AJ46" s="969"/>
      <c r="AK46" s="970">
        <f>+AK48+AK50</f>
        <v>86</v>
      </c>
      <c r="AL46" s="969"/>
      <c r="AM46" s="967">
        <f>+AM48+AM50</f>
        <v>787</v>
      </c>
      <c r="AN46" s="967"/>
      <c r="AO46" s="967">
        <f>+AO48+AO50</f>
        <v>9</v>
      </c>
      <c r="AP46" s="967"/>
      <c r="AQ46" s="967">
        <f>+AQ48+AQ50</f>
        <v>39</v>
      </c>
      <c r="AR46" s="967"/>
      <c r="AS46" s="967">
        <f>+AS48+AS50</f>
        <v>339</v>
      </c>
      <c r="AT46" s="967"/>
      <c r="AU46" s="967">
        <f>+AU48+AU50</f>
        <v>310</v>
      </c>
      <c r="AV46" s="967"/>
      <c r="AW46" s="967">
        <f>+AW48+AW50</f>
        <v>139</v>
      </c>
      <c r="AX46" s="967"/>
      <c r="AY46" s="967">
        <f>+AY48+AY50</f>
        <v>25</v>
      </c>
      <c r="AZ46" s="967"/>
      <c r="BA46" s="967">
        <f>+BA48+BA50</f>
        <v>584</v>
      </c>
      <c r="BB46" s="967"/>
      <c r="BC46" s="967">
        <f>+BC48+BC50</f>
        <v>1</v>
      </c>
      <c r="BD46" s="967"/>
      <c r="BE46" s="967">
        <f>+BE48+BE50</f>
        <v>1933</v>
      </c>
      <c r="BF46" s="967"/>
      <c r="BG46" s="967">
        <f>+BG48+BG50</f>
        <v>1</v>
      </c>
      <c r="BH46" s="967"/>
      <c r="BI46" s="967">
        <f>+BI48+BI50</f>
        <v>198</v>
      </c>
      <c r="BJ46" s="967"/>
      <c r="BK46" s="987">
        <f>+BK48+BK50</f>
        <v>113</v>
      </c>
      <c r="BL46" s="987"/>
      <c r="BM46" s="301">
        <f>+BM48+BM50</f>
        <v>4478</v>
      </c>
      <c r="BN46" s="289"/>
      <c r="BO46" s="29"/>
      <c r="BP46" s="921">
        <f>+BP48+BP50</f>
        <v>14692</v>
      </c>
      <c r="BQ46" s="922"/>
      <c r="BR46" s="29"/>
      <c r="BS46" s="96"/>
      <c r="BT46" s="29"/>
      <c r="BU46" s="923">
        <f>+BU48+BU50</f>
        <v>1690</v>
      </c>
      <c r="BV46" s="924"/>
      <c r="BW46" s="976">
        <f>+BW48+BW50</f>
        <v>0</v>
      </c>
      <c r="BX46" s="976"/>
      <c r="BY46" s="976">
        <f>+BY48+BY50</f>
        <v>0</v>
      </c>
      <c r="BZ46" s="976"/>
      <c r="CA46" s="976">
        <f>+CA48+CA50</f>
        <v>0</v>
      </c>
      <c r="CB46" s="976"/>
      <c r="CC46" s="976">
        <f>+CC48+CC50</f>
        <v>0</v>
      </c>
      <c r="CD46" s="976"/>
      <c r="CE46" s="976">
        <f>+CE48+CE50</f>
        <v>0</v>
      </c>
      <c r="CF46" s="976"/>
      <c r="CG46" s="975">
        <f>+CG48+CG50</f>
        <v>210</v>
      </c>
      <c r="CH46" s="976"/>
      <c r="CI46" s="976">
        <f>+CI48+CI50</f>
        <v>46</v>
      </c>
      <c r="CJ46" s="976"/>
      <c r="CK46" s="976">
        <f>+CK48+CK50</f>
        <v>1101</v>
      </c>
      <c r="CL46" s="976"/>
      <c r="CM46" s="976">
        <f>+CM48+CM50</f>
        <v>805</v>
      </c>
      <c r="CN46" s="986"/>
      <c r="CO46" s="306">
        <f>SUM(CG46:CN46)</f>
        <v>2162</v>
      </c>
      <c r="CP46" s="924">
        <f>+CP48+CP50</f>
        <v>71</v>
      </c>
      <c r="CQ46" s="924"/>
      <c r="CR46" s="924">
        <f>+CR48+CR50</f>
        <v>70247684</v>
      </c>
      <c r="CS46" s="924"/>
      <c r="CT46" s="931"/>
      <c r="CU46" s="932"/>
      <c r="CV46" s="291"/>
      <c r="CW46" s="973">
        <f>+CW48+CW50</f>
        <v>681</v>
      </c>
      <c r="CX46" s="973"/>
      <c r="CY46" s="973">
        <f>+CY48+CY50</f>
        <v>346</v>
      </c>
      <c r="CZ46" s="973"/>
      <c r="DA46" s="973">
        <f>+DA48+DA50</f>
        <v>28</v>
      </c>
      <c r="DB46" s="973"/>
      <c r="DC46" s="973">
        <f>+DC48+DC50</f>
        <v>211</v>
      </c>
      <c r="DD46" s="973"/>
      <c r="DE46" s="997">
        <f>+DE50+DE44</f>
        <v>1266</v>
      </c>
      <c r="DF46" s="973"/>
      <c r="DG46" s="29"/>
      <c r="DH46" s="800">
        <f>+DH48+DH50</f>
        <v>0</v>
      </c>
      <c r="DI46" s="801"/>
      <c r="DJ46" s="801">
        <f>+DJ48+DJ50</f>
        <v>0</v>
      </c>
      <c r="DK46" s="801"/>
      <c r="DL46" s="307">
        <f t="shared" si="24"/>
        <v>0</v>
      </c>
      <c r="DM46" s="173"/>
      <c r="DN46" s="795">
        <f>+DN48+DN50</f>
        <v>0</v>
      </c>
      <c r="DO46" s="796"/>
      <c r="DP46" s="796"/>
      <c r="DQ46" s="797"/>
      <c r="DR46" s="29"/>
      <c r="DS46" s="293"/>
      <c r="DT46" s="41"/>
      <c r="DU46" s="72">
        <v>20</v>
      </c>
      <c r="DV46" s="337" t="s">
        <v>120</v>
      </c>
      <c r="DX46" s="204"/>
      <c r="DY46" s="204"/>
      <c r="DZ46" s="204"/>
      <c r="EA46" s="204"/>
      <c r="EB46" s="204"/>
    </row>
    <row r="47" spans="1:132" s="42" customFormat="1" ht="2.4" customHeight="1" thickTop="1" x14ac:dyDescent="0.4">
      <c r="A47" s="217"/>
      <c r="B47" s="217"/>
      <c r="C47" s="26"/>
      <c r="D47" s="40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173"/>
      <c r="Z47" s="173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1"/>
      <c r="CU47" s="291"/>
      <c r="CV47" s="291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1"/>
      <c r="DT47" s="41"/>
      <c r="DU47" s="26"/>
      <c r="DV47" s="217"/>
      <c r="DX47" s="204"/>
      <c r="DY47" s="204"/>
      <c r="DZ47" s="204"/>
      <c r="EA47" s="204"/>
      <c r="EB47" s="204"/>
    </row>
    <row r="48" spans="1:132" s="42" customFormat="1" ht="14.4" customHeight="1" x14ac:dyDescent="0.4">
      <c r="A48" s="221" t="s">
        <v>121</v>
      </c>
      <c r="B48" s="222"/>
      <c r="C48" s="71">
        <v>21</v>
      </c>
      <c r="D48" s="44"/>
      <c r="E48" s="996">
        <v>0</v>
      </c>
      <c r="F48" s="988"/>
      <c r="G48" s="988">
        <v>0</v>
      </c>
      <c r="H48" s="988"/>
      <c r="I48" s="988">
        <v>0</v>
      </c>
      <c r="J48" s="988"/>
      <c r="K48" s="988">
        <v>0</v>
      </c>
      <c r="L48" s="988"/>
      <c r="M48" s="989">
        <f>SUM(E48:L48)</f>
        <v>0</v>
      </c>
      <c r="N48" s="990"/>
      <c r="O48" s="988">
        <v>0</v>
      </c>
      <c r="P48" s="988"/>
      <c r="Q48" s="988">
        <v>0</v>
      </c>
      <c r="R48" s="988"/>
      <c r="S48" s="988">
        <v>0</v>
      </c>
      <c r="T48" s="988"/>
      <c r="U48" s="989">
        <f>SUM(O48:T48)</f>
        <v>0</v>
      </c>
      <c r="V48" s="990"/>
      <c r="W48" s="308">
        <f>+U48+M48</f>
        <v>0</v>
      </c>
      <c r="X48" s="30"/>
      <c r="Y48" s="991">
        <v>0</v>
      </c>
      <c r="Z48" s="992"/>
      <c r="AA48" s="993">
        <v>727</v>
      </c>
      <c r="AB48" s="994"/>
      <c r="AC48" s="995">
        <v>0</v>
      </c>
      <c r="AD48" s="992"/>
      <c r="AE48" s="1004">
        <v>0</v>
      </c>
      <c r="AF48" s="1004"/>
      <c r="AG48" s="1005">
        <v>6504</v>
      </c>
      <c r="AH48" s="1005"/>
      <c r="AI48" s="1005">
        <v>7023</v>
      </c>
      <c r="AJ48" s="1006"/>
      <c r="AK48" s="1007">
        <v>86</v>
      </c>
      <c r="AL48" s="1006"/>
      <c r="AM48" s="1008">
        <v>128</v>
      </c>
      <c r="AN48" s="1008"/>
      <c r="AO48" s="992">
        <v>0</v>
      </c>
      <c r="AP48" s="992"/>
      <c r="AQ48" s="992">
        <v>0</v>
      </c>
      <c r="AR48" s="992"/>
      <c r="AS48" s="992">
        <v>0</v>
      </c>
      <c r="AT48" s="992"/>
      <c r="AU48" s="992">
        <v>0</v>
      </c>
      <c r="AV48" s="992"/>
      <c r="AW48" s="992">
        <v>0</v>
      </c>
      <c r="AX48" s="992"/>
      <c r="AY48" s="992">
        <v>0</v>
      </c>
      <c r="AZ48" s="992"/>
      <c r="BA48" s="992">
        <v>0</v>
      </c>
      <c r="BB48" s="992"/>
      <c r="BC48" s="992">
        <v>0</v>
      </c>
      <c r="BD48" s="992"/>
      <c r="BE48" s="992">
        <v>0</v>
      </c>
      <c r="BF48" s="992"/>
      <c r="BG48" s="992">
        <v>0</v>
      </c>
      <c r="BH48" s="992"/>
      <c r="BI48" s="992">
        <v>0</v>
      </c>
      <c r="BJ48" s="992"/>
      <c r="BK48" s="992">
        <v>113</v>
      </c>
      <c r="BL48" s="992"/>
      <c r="BM48" s="309">
        <f>SUM(AM48:BL48)</f>
        <v>241</v>
      </c>
      <c r="BN48" s="310"/>
      <c r="BO48" s="30"/>
      <c r="BP48" s="1002">
        <v>0</v>
      </c>
      <c r="BQ48" s="1003"/>
      <c r="BR48" s="30"/>
      <c r="BS48" s="311"/>
      <c r="BT48" s="29"/>
      <c r="BU48" s="804">
        <v>0</v>
      </c>
      <c r="BV48" s="681"/>
      <c r="BW48" s="681">
        <v>0</v>
      </c>
      <c r="BX48" s="681"/>
      <c r="BY48" s="681">
        <v>0</v>
      </c>
      <c r="BZ48" s="681"/>
      <c r="CA48" s="681">
        <v>0</v>
      </c>
      <c r="CB48" s="681"/>
      <c r="CC48" s="681">
        <v>0</v>
      </c>
      <c r="CD48" s="681"/>
      <c r="CE48" s="681">
        <v>0</v>
      </c>
      <c r="CF48" s="681"/>
      <c r="CG48" s="802">
        <v>0</v>
      </c>
      <c r="CH48" s="681"/>
      <c r="CI48" s="681">
        <v>0</v>
      </c>
      <c r="CJ48" s="681"/>
      <c r="CK48" s="681">
        <v>0</v>
      </c>
      <c r="CL48" s="681"/>
      <c r="CM48" s="681">
        <v>0</v>
      </c>
      <c r="CN48" s="803"/>
      <c r="CO48" s="182">
        <f t="shared" si="25"/>
        <v>0</v>
      </c>
      <c r="CP48" s="681">
        <v>0</v>
      </c>
      <c r="CQ48" s="681"/>
      <c r="CR48" s="681">
        <v>0</v>
      </c>
      <c r="CS48" s="681"/>
      <c r="CT48" s="1015"/>
      <c r="CU48" s="1016"/>
      <c r="CV48" s="193"/>
      <c r="CW48" s="767">
        <v>0</v>
      </c>
      <c r="CX48" s="767"/>
      <c r="CY48" s="767">
        <v>0</v>
      </c>
      <c r="CZ48" s="767"/>
      <c r="DA48" s="767">
        <v>0</v>
      </c>
      <c r="DB48" s="767"/>
      <c r="DC48" s="767">
        <v>0</v>
      </c>
      <c r="DD48" s="767"/>
      <c r="DE48" s="785">
        <f>SUM(CW48:DD48)</f>
        <v>0</v>
      </c>
      <c r="DF48" s="767"/>
      <c r="DG48" s="30"/>
      <c r="DH48" s="1010">
        <v>0</v>
      </c>
      <c r="DI48" s="1011"/>
      <c r="DJ48" s="1011">
        <v>0</v>
      </c>
      <c r="DK48" s="1011"/>
      <c r="DL48" s="312">
        <f t="shared" si="24"/>
        <v>0</v>
      </c>
      <c r="DM48" s="29"/>
      <c r="DN48" s="1012">
        <v>0</v>
      </c>
      <c r="DO48" s="1013"/>
      <c r="DP48" s="1013"/>
      <c r="DQ48" s="1014"/>
      <c r="DR48" s="30"/>
      <c r="DS48" s="313"/>
      <c r="DT48" s="41"/>
      <c r="DU48" s="71">
        <v>21</v>
      </c>
      <c r="DV48" s="228" t="s">
        <v>122</v>
      </c>
      <c r="DX48" s="204"/>
      <c r="DY48" s="204"/>
      <c r="DZ48" s="204"/>
      <c r="EA48" s="204"/>
      <c r="EB48" s="204"/>
    </row>
    <row r="49" spans="1:132" s="42" customFormat="1" ht="2.4" customHeight="1" x14ac:dyDescent="0.4">
      <c r="A49" s="214"/>
      <c r="B49" s="220"/>
      <c r="C49" s="21"/>
      <c r="D49" s="44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154"/>
      <c r="Z49" s="154"/>
      <c r="AA49" s="154"/>
      <c r="AB49" s="154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29"/>
      <c r="BT49" s="29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193"/>
      <c r="CU49" s="193"/>
      <c r="CV49" s="193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29"/>
      <c r="DM49" s="29"/>
      <c r="DN49" s="30"/>
      <c r="DO49" s="30"/>
      <c r="DP49" s="30"/>
      <c r="DQ49" s="30"/>
      <c r="DR49" s="30"/>
      <c r="DS49" s="291"/>
      <c r="DT49" s="41"/>
      <c r="DU49" s="21"/>
      <c r="DV49" s="220"/>
      <c r="DX49" s="204"/>
      <c r="DY49" s="204"/>
      <c r="DZ49" s="204"/>
      <c r="EA49" s="204"/>
      <c r="EB49" s="204"/>
    </row>
    <row r="50" spans="1:132" s="42" customFormat="1" ht="14.4" customHeight="1" thickBot="1" x14ac:dyDescent="0.45">
      <c r="A50" s="218" t="s">
        <v>123</v>
      </c>
      <c r="B50" s="219"/>
      <c r="C50" s="72">
        <v>22</v>
      </c>
      <c r="D50" s="40"/>
      <c r="E50" s="910">
        <f>+E52+E53+E54+E55+E56+E57+E58</f>
        <v>9</v>
      </c>
      <c r="F50" s="911"/>
      <c r="G50" s="911">
        <f>+G52+G53+G54+G55+G56+G57+G58</f>
        <v>24</v>
      </c>
      <c r="H50" s="911"/>
      <c r="I50" s="911">
        <f>+I52+I53+I54+I55+I56+I57+I58</f>
        <v>14</v>
      </c>
      <c r="J50" s="911"/>
      <c r="K50" s="911">
        <f>+K52+K53+K54+K55+K56+K57+K58</f>
        <v>333</v>
      </c>
      <c r="L50" s="911"/>
      <c r="M50" s="912">
        <f>+M52+M53+M54+M55+M56+M57+M58</f>
        <v>380</v>
      </c>
      <c r="N50" s="913"/>
      <c r="O50" s="914">
        <f>+O52+O53+O54+O55+O56+O57+O58</f>
        <v>0</v>
      </c>
      <c r="P50" s="914"/>
      <c r="Q50" s="914">
        <f>+Q52+Q53+Q54+Q55+Q56+Q57+Q58</f>
        <v>0</v>
      </c>
      <c r="R50" s="914"/>
      <c r="S50" s="911">
        <f>+S52+S53+S54+S55+S56+S57+S58</f>
        <v>76</v>
      </c>
      <c r="T50" s="911"/>
      <c r="U50" s="912">
        <f>+U52+U53+U54+U55+U56+U57+U58</f>
        <v>76</v>
      </c>
      <c r="V50" s="913"/>
      <c r="W50" s="288">
        <f>+W52+W53+W54+W55+W56+W57+W58</f>
        <v>456</v>
      </c>
      <c r="X50" s="29"/>
      <c r="Y50" s="998">
        <f>+Y52+Y53+Y54+Y55+Y56+Y57+Y58</f>
        <v>0</v>
      </c>
      <c r="Z50" s="987"/>
      <c r="AA50" s="1001">
        <f>+AA52+AA53+AA54+AA55+AA56+AA57+AA58</f>
        <v>0</v>
      </c>
      <c r="AB50" s="1009"/>
      <c r="AC50" s="1001">
        <f>+AC52+AC53+AC54+AC55+AC56+AC57+AC58</f>
        <v>0</v>
      </c>
      <c r="AD50" s="987"/>
      <c r="AE50" s="987">
        <f t="shared" ref="AE50" si="26">+AE52+AE53+AE54+AE55+AE56+AE57+AE58</f>
        <v>0</v>
      </c>
      <c r="AF50" s="987"/>
      <c r="AG50" s="968">
        <f t="shared" ref="AG50" si="27">+AG52+AG53+AG54+AG55+AG56+AG57+AG58</f>
        <v>21224</v>
      </c>
      <c r="AH50" s="968"/>
      <c r="AI50" s="987">
        <f t="shared" ref="AI50" si="28">+AI52+AI53+AI54+AI55+AI56+AI57+AI58</f>
        <v>0</v>
      </c>
      <c r="AJ50" s="1009"/>
      <c r="AK50" s="1001">
        <f>+AK52+AK53+AK54+AK55+AK56+AK57+AK58</f>
        <v>0</v>
      </c>
      <c r="AL50" s="1009"/>
      <c r="AM50" s="967">
        <f>+AM52+AM53+AM54+AM55+AM56+AM57+AM58</f>
        <v>659</v>
      </c>
      <c r="AN50" s="967"/>
      <c r="AO50" s="967">
        <f>+AO52+AO53+AO54+AO55+AO56+AO57+AO58</f>
        <v>9</v>
      </c>
      <c r="AP50" s="967"/>
      <c r="AQ50" s="967">
        <f>+AQ52+AQ53+AQ54+AQ55+AQ56+AQ57+AQ58</f>
        <v>39</v>
      </c>
      <c r="AR50" s="967"/>
      <c r="AS50" s="967">
        <f>+AS52+AS53+AS54+AS55+AS56+AS57+AS58</f>
        <v>339</v>
      </c>
      <c r="AT50" s="967"/>
      <c r="AU50" s="967">
        <f>+AU52+AU53+AU54+AU55+AU56+AU57+AU58</f>
        <v>310</v>
      </c>
      <c r="AV50" s="967"/>
      <c r="AW50" s="967">
        <f>+AW52+AW53+AW54+AW55+AW56+AW57+AW58</f>
        <v>139</v>
      </c>
      <c r="AX50" s="967"/>
      <c r="AY50" s="967">
        <f>+AY52+AY53+AY54+AY55+AY56+AY57+AY58</f>
        <v>25</v>
      </c>
      <c r="AZ50" s="967"/>
      <c r="BA50" s="967">
        <f>+BA52+BA53+BA54+BA55+BA56+BA57+BA58</f>
        <v>584</v>
      </c>
      <c r="BB50" s="967"/>
      <c r="BC50" s="967">
        <f>+BC52+BC53+BC54+BC55+BC56+BC57+BC58</f>
        <v>1</v>
      </c>
      <c r="BD50" s="967"/>
      <c r="BE50" s="967">
        <f>+BE52+BE53+BE54+BE55+BE56+BE57+BE58</f>
        <v>1933</v>
      </c>
      <c r="BF50" s="967"/>
      <c r="BG50" s="967">
        <f>+BG52+BG53+BG54+BG55+BG56+BG57+BG58</f>
        <v>1</v>
      </c>
      <c r="BH50" s="967"/>
      <c r="BI50" s="967">
        <f>+BI52+BI53+BI54+BI55+BI56+BI57+BI58</f>
        <v>198</v>
      </c>
      <c r="BJ50" s="967"/>
      <c r="BK50" s="987">
        <f>+BK52+BK53+BK54+BK55+BK56+BK57+BK58</f>
        <v>0</v>
      </c>
      <c r="BL50" s="987"/>
      <c r="BM50" s="301">
        <f>+BM52+BM53+BM54+BM55+BM56+BM57+BM58</f>
        <v>4237</v>
      </c>
      <c r="BN50" s="289"/>
      <c r="BO50" s="29"/>
      <c r="BP50" s="921">
        <f>+BP52+BP53+BP54+BP55+BP56+BP57+BP58</f>
        <v>14692</v>
      </c>
      <c r="BQ50" s="922"/>
      <c r="BR50" s="29"/>
      <c r="BS50" s="96"/>
      <c r="BT50" s="29"/>
      <c r="BU50" s="923">
        <f>+BU52+BU53+BU54+BU55+BU56+BU57+BU58</f>
        <v>1690</v>
      </c>
      <c r="BV50" s="924"/>
      <c r="BW50" s="976">
        <f>+BW52+BW53+BW54+BW55+BW56+BW57+BW58</f>
        <v>0</v>
      </c>
      <c r="BX50" s="976"/>
      <c r="BY50" s="976">
        <f>+BY52+BY53+BY54+BY55+BY56+BY57+BY58</f>
        <v>0</v>
      </c>
      <c r="BZ50" s="976"/>
      <c r="CA50" s="976">
        <f>+CA52+CA53+CA54+CA55+CA56+CA57+CA58</f>
        <v>0</v>
      </c>
      <c r="CB50" s="976"/>
      <c r="CC50" s="976">
        <f>+CC52+CC53+CC54+CC55+CC56+CC57+CC58</f>
        <v>0</v>
      </c>
      <c r="CD50" s="976"/>
      <c r="CE50" s="976">
        <f>+CE52+CE53+CE54+CE55+CE56+CE57+CE58</f>
        <v>0</v>
      </c>
      <c r="CF50" s="976"/>
      <c r="CG50" s="975">
        <f>+CG52+CG53+CG54+CG55+CG56+CG57+CG58</f>
        <v>210</v>
      </c>
      <c r="CH50" s="976"/>
      <c r="CI50" s="976">
        <f>+CI52+CI53+CI54+CI55+CI56+CI57+CI58</f>
        <v>46</v>
      </c>
      <c r="CJ50" s="976"/>
      <c r="CK50" s="976">
        <f>+CK52+CK53+CK54+CK55+CK56+CK57+CK58</f>
        <v>1101</v>
      </c>
      <c r="CL50" s="976"/>
      <c r="CM50" s="976">
        <f>+CM52+CM53+CM54+CM55+CM56+CM57+CM58</f>
        <v>805</v>
      </c>
      <c r="CN50" s="986"/>
      <c r="CO50" s="306">
        <f>SUM(CG50:CN50)</f>
        <v>2162</v>
      </c>
      <c r="CP50" s="924">
        <f>+CP52+CP53+CP54+CP55+CP56+CP57+CP58</f>
        <v>71</v>
      </c>
      <c r="CQ50" s="924"/>
      <c r="CR50" s="924">
        <f>+CR52+CR53+CR54+CR55+CR56+CR57+CR58</f>
        <v>70247684</v>
      </c>
      <c r="CS50" s="924"/>
      <c r="CT50" s="931"/>
      <c r="CU50" s="932"/>
      <c r="CV50" s="291"/>
      <c r="CW50" s="973">
        <f>+CW52+CW53+CW54+CW55+CW56+CW57+CW58</f>
        <v>681</v>
      </c>
      <c r="CX50" s="973"/>
      <c r="CY50" s="973">
        <f>+CY52+CY53+CY54+CY55+CY56+CY57+CY58</f>
        <v>346</v>
      </c>
      <c r="CZ50" s="973"/>
      <c r="DA50" s="973">
        <f>+DA52+DA53+DA54+DA55+DA56+DA57+DA58</f>
        <v>28</v>
      </c>
      <c r="DB50" s="973"/>
      <c r="DC50" s="973">
        <f>+DC52+DC53+DC54+DC55+DC56+DC57+DC58</f>
        <v>211</v>
      </c>
      <c r="DD50" s="973"/>
      <c r="DE50" s="997">
        <f>+DE52+DE53+DE54+DE55+DE56+DE57+DE58</f>
        <v>1266</v>
      </c>
      <c r="DF50" s="973"/>
      <c r="DG50" s="29"/>
      <c r="DH50" s="800">
        <f>+DH52+DH53+DH54+DH55+DH56+DH57+DH58</f>
        <v>0</v>
      </c>
      <c r="DI50" s="801"/>
      <c r="DJ50" s="801">
        <f>+DJ52+DJ53+DJ54+DJ55+DJ56+DJ57+DJ58</f>
        <v>0</v>
      </c>
      <c r="DK50" s="801"/>
      <c r="DL50" s="307">
        <f t="shared" si="24"/>
        <v>0</v>
      </c>
      <c r="DM50" s="29"/>
      <c r="DN50" s="795">
        <f>+DN52+DN53+DN54+DN55+DN56+DN57+DN58</f>
        <v>0</v>
      </c>
      <c r="DO50" s="796"/>
      <c r="DP50" s="796"/>
      <c r="DQ50" s="797"/>
      <c r="DR50" s="29"/>
      <c r="DS50" s="293"/>
      <c r="DT50" s="41"/>
      <c r="DU50" s="72">
        <v>22</v>
      </c>
      <c r="DV50" s="338" t="s">
        <v>124</v>
      </c>
      <c r="DX50" s="204"/>
      <c r="DY50" s="204"/>
      <c r="DZ50" s="204"/>
      <c r="EA50" s="204"/>
      <c r="EB50" s="204"/>
    </row>
    <row r="51" spans="1:132" s="42" customFormat="1" ht="2.4" customHeight="1" thickTop="1" x14ac:dyDescent="0.4">
      <c r="A51" s="220"/>
      <c r="B51" s="220"/>
      <c r="C51" s="26"/>
      <c r="D51" s="40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173"/>
      <c r="Z51" s="173"/>
      <c r="AA51" s="173"/>
      <c r="AB51" s="173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1"/>
      <c r="CU51" s="291"/>
      <c r="CV51" s="291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1"/>
      <c r="DT51" s="41"/>
      <c r="DU51" s="26"/>
      <c r="DV51" s="220"/>
      <c r="DX51" s="204"/>
      <c r="DY51" s="204"/>
      <c r="DZ51" s="204"/>
      <c r="EA51" s="204"/>
      <c r="EB51" s="204"/>
    </row>
    <row r="52" spans="1:132" s="46" customFormat="1" ht="14.4" customHeight="1" x14ac:dyDescent="0.4">
      <c r="A52" s="208" t="s">
        <v>125</v>
      </c>
      <c r="B52" s="334"/>
      <c r="C52" s="155">
        <v>23</v>
      </c>
      <c r="D52" s="44"/>
      <c r="E52" s="1023">
        <v>0</v>
      </c>
      <c r="F52" s="1024"/>
      <c r="G52" s="1024">
        <v>0</v>
      </c>
      <c r="H52" s="1024"/>
      <c r="I52" s="1024">
        <v>0</v>
      </c>
      <c r="J52" s="1024"/>
      <c r="K52" s="1024">
        <v>0</v>
      </c>
      <c r="L52" s="1024"/>
      <c r="M52" s="1017">
        <f t="shared" ref="M52:M62" si="29">SUM(E52:L52)</f>
        <v>0</v>
      </c>
      <c r="N52" s="1018"/>
      <c r="O52" s="1024">
        <v>0</v>
      </c>
      <c r="P52" s="1024"/>
      <c r="Q52" s="1024">
        <v>0</v>
      </c>
      <c r="R52" s="1024"/>
      <c r="S52" s="1024">
        <v>0</v>
      </c>
      <c r="T52" s="1024"/>
      <c r="U52" s="1017">
        <f t="shared" ref="U52:U57" si="30">SUM(O52:T52)</f>
        <v>0</v>
      </c>
      <c r="V52" s="1018"/>
      <c r="W52" s="314">
        <f t="shared" ref="W52:W57" si="31">+U52+M52</f>
        <v>0</v>
      </c>
      <c r="X52" s="30"/>
      <c r="Y52" s="1019">
        <v>0</v>
      </c>
      <c r="Z52" s="1020"/>
      <c r="AA52" s="1021">
        <v>0</v>
      </c>
      <c r="AB52" s="1022"/>
      <c r="AC52" s="1021">
        <v>0</v>
      </c>
      <c r="AD52" s="1020"/>
      <c r="AE52" s="1020">
        <v>0</v>
      </c>
      <c r="AF52" s="1020"/>
      <c r="AG52" s="1020">
        <v>0</v>
      </c>
      <c r="AH52" s="1020"/>
      <c r="AI52" s="1020">
        <v>0</v>
      </c>
      <c r="AJ52" s="1022"/>
      <c r="AK52" s="1021">
        <v>0</v>
      </c>
      <c r="AL52" s="1022"/>
      <c r="AM52" s="1021">
        <v>0</v>
      </c>
      <c r="AN52" s="1020"/>
      <c r="AO52" s="1020">
        <v>0</v>
      </c>
      <c r="AP52" s="1020"/>
      <c r="AQ52" s="1020">
        <v>0</v>
      </c>
      <c r="AR52" s="1020"/>
      <c r="AS52" s="1020">
        <v>0</v>
      </c>
      <c r="AT52" s="1020"/>
      <c r="AU52" s="1026">
        <v>19</v>
      </c>
      <c r="AV52" s="1026"/>
      <c r="AW52" s="1020">
        <v>0</v>
      </c>
      <c r="AX52" s="1020"/>
      <c r="AY52" s="1020">
        <v>0</v>
      </c>
      <c r="AZ52" s="1020"/>
      <c r="BA52" s="1020">
        <v>0</v>
      </c>
      <c r="BB52" s="1020"/>
      <c r="BC52" s="1020">
        <v>0</v>
      </c>
      <c r="BD52" s="1020"/>
      <c r="BE52" s="1026">
        <v>363</v>
      </c>
      <c r="BF52" s="1026"/>
      <c r="BG52" s="1020">
        <v>0</v>
      </c>
      <c r="BH52" s="1020"/>
      <c r="BI52" s="1020">
        <v>0</v>
      </c>
      <c r="BJ52" s="1020"/>
      <c r="BK52" s="1020">
        <v>0</v>
      </c>
      <c r="BL52" s="1020"/>
      <c r="BM52" s="315">
        <f t="shared" ref="BM52:BM62" si="32">SUM(AM52:BL52)</f>
        <v>382</v>
      </c>
      <c r="BN52" s="316"/>
      <c r="BO52" s="30"/>
      <c r="BP52" s="653">
        <v>24</v>
      </c>
      <c r="BQ52" s="1025"/>
      <c r="BR52" s="30"/>
      <c r="BS52" s="138"/>
      <c r="BT52" s="30"/>
      <c r="BU52" s="660">
        <v>0</v>
      </c>
      <c r="BV52" s="661"/>
      <c r="BW52" s="661">
        <v>0</v>
      </c>
      <c r="BX52" s="661"/>
      <c r="BY52" s="661">
        <v>0</v>
      </c>
      <c r="BZ52" s="661"/>
      <c r="CA52" s="661">
        <v>0</v>
      </c>
      <c r="CB52" s="661"/>
      <c r="CC52" s="661">
        <v>0</v>
      </c>
      <c r="CD52" s="661"/>
      <c r="CE52" s="661">
        <v>0</v>
      </c>
      <c r="CF52" s="661"/>
      <c r="CG52" s="683">
        <v>0</v>
      </c>
      <c r="CH52" s="661"/>
      <c r="CI52" s="661">
        <v>0</v>
      </c>
      <c r="CJ52" s="661"/>
      <c r="CK52" s="661">
        <v>0</v>
      </c>
      <c r="CL52" s="661"/>
      <c r="CM52" s="661">
        <v>0</v>
      </c>
      <c r="CN52" s="665"/>
      <c r="CO52" s="181">
        <f>SUM(CG52:CN52)</f>
        <v>0</v>
      </c>
      <c r="CP52" s="661">
        <v>0</v>
      </c>
      <c r="CQ52" s="661"/>
      <c r="CR52" s="661">
        <v>0</v>
      </c>
      <c r="CS52" s="661"/>
      <c r="CT52" s="883"/>
      <c r="CU52" s="884"/>
      <c r="CV52" s="193"/>
      <c r="CW52" s="767">
        <v>0</v>
      </c>
      <c r="CX52" s="767"/>
      <c r="CY52" s="767">
        <v>0</v>
      </c>
      <c r="CZ52" s="767"/>
      <c r="DA52" s="767">
        <v>0</v>
      </c>
      <c r="DB52" s="767"/>
      <c r="DC52" s="767">
        <v>0</v>
      </c>
      <c r="DD52" s="767"/>
      <c r="DE52" s="785">
        <f>SUM(CW52:DD52)</f>
        <v>0</v>
      </c>
      <c r="DF52" s="767"/>
      <c r="DG52" s="30"/>
      <c r="DH52" s="1031">
        <v>0</v>
      </c>
      <c r="DI52" s="1032"/>
      <c r="DJ52" s="1032">
        <v>0</v>
      </c>
      <c r="DK52" s="1032"/>
      <c r="DL52" s="317">
        <f t="shared" ref="DL52:DL62" si="33">SUM(DH52:DK52)</f>
        <v>0</v>
      </c>
      <c r="DM52" s="30"/>
      <c r="DN52" s="1027">
        <v>0</v>
      </c>
      <c r="DO52" s="1028"/>
      <c r="DP52" s="1028"/>
      <c r="DQ52" s="1029"/>
      <c r="DR52" s="30"/>
      <c r="DS52" s="278"/>
      <c r="DT52" s="45"/>
      <c r="DU52" s="155">
        <v>23</v>
      </c>
      <c r="DV52" s="223" t="s">
        <v>126</v>
      </c>
      <c r="DX52" s="205"/>
      <c r="DY52" s="205"/>
      <c r="DZ52" s="205"/>
      <c r="EA52" s="205"/>
      <c r="EB52" s="205"/>
    </row>
    <row r="53" spans="1:132" s="46" customFormat="1" ht="14.4" customHeight="1" x14ac:dyDescent="0.4">
      <c r="A53" s="210" t="s">
        <v>127</v>
      </c>
      <c r="B53" s="335"/>
      <c r="C53" s="156">
        <v>24</v>
      </c>
      <c r="D53" s="44"/>
      <c r="E53" s="1030">
        <v>0</v>
      </c>
      <c r="F53" s="869"/>
      <c r="G53" s="869">
        <v>0</v>
      </c>
      <c r="H53" s="869"/>
      <c r="I53" s="869">
        <v>0</v>
      </c>
      <c r="J53" s="869"/>
      <c r="K53" s="869">
        <v>0</v>
      </c>
      <c r="L53" s="869"/>
      <c r="M53" s="870">
        <f t="shared" si="29"/>
        <v>0</v>
      </c>
      <c r="N53" s="871"/>
      <c r="O53" s="869">
        <v>0</v>
      </c>
      <c r="P53" s="869"/>
      <c r="Q53" s="869">
        <v>0</v>
      </c>
      <c r="R53" s="869"/>
      <c r="S53" s="869">
        <v>0</v>
      </c>
      <c r="T53" s="869"/>
      <c r="U53" s="870">
        <f t="shared" si="30"/>
        <v>0</v>
      </c>
      <c r="V53" s="871"/>
      <c r="W53" s="318">
        <f t="shared" si="31"/>
        <v>0</v>
      </c>
      <c r="X53" s="30"/>
      <c r="Y53" s="1035">
        <v>0</v>
      </c>
      <c r="Z53" s="655"/>
      <c r="AA53" s="669">
        <v>0</v>
      </c>
      <c r="AB53" s="670"/>
      <c r="AC53" s="669">
        <v>0</v>
      </c>
      <c r="AD53" s="655"/>
      <c r="AE53" s="655">
        <v>0</v>
      </c>
      <c r="AF53" s="655"/>
      <c r="AG53" s="655">
        <v>0</v>
      </c>
      <c r="AH53" s="655"/>
      <c r="AI53" s="655">
        <v>0</v>
      </c>
      <c r="AJ53" s="670"/>
      <c r="AK53" s="669">
        <v>0</v>
      </c>
      <c r="AL53" s="670"/>
      <c r="AM53" s="669">
        <v>0</v>
      </c>
      <c r="AN53" s="655"/>
      <c r="AO53" s="655">
        <v>0</v>
      </c>
      <c r="AP53" s="655"/>
      <c r="AQ53" s="655">
        <v>0</v>
      </c>
      <c r="AR53" s="655"/>
      <c r="AS53" s="655">
        <v>0</v>
      </c>
      <c r="AT53" s="655"/>
      <c r="AU53" s="655">
        <v>0</v>
      </c>
      <c r="AV53" s="655"/>
      <c r="AW53" s="655">
        <v>0</v>
      </c>
      <c r="AX53" s="655"/>
      <c r="AY53" s="655">
        <v>0</v>
      </c>
      <c r="AZ53" s="655"/>
      <c r="BA53" s="655">
        <v>0</v>
      </c>
      <c r="BB53" s="655"/>
      <c r="BC53" s="655">
        <v>0</v>
      </c>
      <c r="BD53" s="655"/>
      <c r="BE53" s="672">
        <v>1</v>
      </c>
      <c r="BF53" s="672"/>
      <c r="BG53" s="655">
        <v>0</v>
      </c>
      <c r="BH53" s="655"/>
      <c r="BI53" s="655">
        <v>0</v>
      </c>
      <c r="BJ53" s="655"/>
      <c r="BK53" s="655">
        <v>0</v>
      </c>
      <c r="BL53" s="655"/>
      <c r="BM53" s="319">
        <f t="shared" si="32"/>
        <v>1</v>
      </c>
      <c r="BN53" s="320"/>
      <c r="BO53" s="30"/>
      <c r="BP53" s="654">
        <v>112</v>
      </c>
      <c r="BQ53" s="873"/>
      <c r="BR53" s="30"/>
      <c r="BS53" s="161"/>
      <c r="BT53" s="30"/>
      <c r="BU53" s="658">
        <v>0</v>
      </c>
      <c r="BV53" s="659"/>
      <c r="BW53" s="659">
        <v>0</v>
      </c>
      <c r="BX53" s="659"/>
      <c r="BY53" s="659">
        <v>0</v>
      </c>
      <c r="BZ53" s="659"/>
      <c r="CA53" s="659">
        <v>0</v>
      </c>
      <c r="CB53" s="659"/>
      <c r="CC53" s="659">
        <v>0</v>
      </c>
      <c r="CD53" s="659"/>
      <c r="CE53" s="659">
        <v>0</v>
      </c>
      <c r="CF53" s="659"/>
      <c r="CG53" s="663">
        <v>0</v>
      </c>
      <c r="CH53" s="659"/>
      <c r="CI53" s="659">
        <v>0</v>
      </c>
      <c r="CJ53" s="659"/>
      <c r="CK53" s="659">
        <v>0</v>
      </c>
      <c r="CL53" s="659"/>
      <c r="CM53" s="659">
        <v>0</v>
      </c>
      <c r="CN53" s="666"/>
      <c r="CO53" s="179">
        <f>SUM(CG53:CN53)</f>
        <v>0</v>
      </c>
      <c r="CP53" s="659">
        <v>0</v>
      </c>
      <c r="CQ53" s="659"/>
      <c r="CR53" s="659">
        <v>0</v>
      </c>
      <c r="CS53" s="659"/>
      <c r="CT53" s="893"/>
      <c r="CU53" s="894"/>
      <c r="CV53" s="193"/>
      <c r="CW53" s="767">
        <v>0</v>
      </c>
      <c r="CX53" s="767"/>
      <c r="CY53" s="767">
        <v>0</v>
      </c>
      <c r="CZ53" s="767"/>
      <c r="DA53" s="767">
        <v>0</v>
      </c>
      <c r="DB53" s="767"/>
      <c r="DC53" s="767">
        <v>0</v>
      </c>
      <c r="DD53" s="767"/>
      <c r="DE53" s="785">
        <f>SUM(CW53:DD53)</f>
        <v>0</v>
      </c>
      <c r="DF53" s="767"/>
      <c r="DG53" s="30"/>
      <c r="DH53" s="1037">
        <v>0</v>
      </c>
      <c r="DI53" s="774"/>
      <c r="DJ53" s="774">
        <v>0</v>
      </c>
      <c r="DK53" s="774"/>
      <c r="DL53" s="321">
        <f t="shared" si="33"/>
        <v>0</v>
      </c>
      <c r="DM53" s="30"/>
      <c r="DN53" s="1033">
        <v>0</v>
      </c>
      <c r="DO53" s="771"/>
      <c r="DP53" s="771"/>
      <c r="DQ53" s="1034"/>
      <c r="DR53" s="30"/>
      <c r="DS53" s="281"/>
      <c r="DT53" s="45"/>
      <c r="DU53" s="156">
        <v>24</v>
      </c>
      <c r="DV53" s="224" t="s">
        <v>128</v>
      </c>
      <c r="DX53" s="205"/>
      <c r="DY53" s="205"/>
      <c r="DZ53" s="205"/>
      <c r="EA53" s="205"/>
      <c r="EB53" s="205"/>
    </row>
    <row r="54" spans="1:132" s="46" customFormat="1" ht="14.4" customHeight="1" x14ac:dyDescent="0.4">
      <c r="A54" s="210" t="s">
        <v>129</v>
      </c>
      <c r="B54" s="335"/>
      <c r="C54" s="156">
        <v>25</v>
      </c>
      <c r="D54" s="44"/>
      <c r="E54" s="1036">
        <v>9</v>
      </c>
      <c r="F54" s="880"/>
      <c r="G54" s="880">
        <v>24</v>
      </c>
      <c r="H54" s="880"/>
      <c r="I54" s="880">
        <v>14</v>
      </c>
      <c r="J54" s="880"/>
      <c r="K54" s="880">
        <v>333</v>
      </c>
      <c r="L54" s="880"/>
      <c r="M54" s="881">
        <f t="shared" si="29"/>
        <v>380</v>
      </c>
      <c r="N54" s="882"/>
      <c r="O54" s="869">
        <v>0</v>
      </c>
      <c r="P54" s="869"/>
      <c r="Q54" s="869">
        <v>0</v>
      </c>
      <c r="R54" s="869"/>
      <c r="S54" s="880">
        <v>76</v>
      </c>
      <c r="T54" s="880"/>
      <c r="U54" s="881">
        <f t="shared" si="30"/>
        <v>76</v>
      </c>
      <c r="V54" s="882"/>
      <c r="W54" s="322">
        <f t="shared" si="31"/>
        <v>456</v>
      </c>
      <c r="X54" s="30"/>
      <c r="Y54" s="1035">
        <v>0</v>
      </c>
      <c r="Z54" s="655"/>
      <c r="AA54" s="669">
        <v>0</v>
      </c>
      <c r="AB54" s="670"/>
      <c r="AC54" s="669">
        <v>0</v>
      </c>
      <c r="AD54" s="655"/>
      <c r="AE54" s="655">
        <v>0</v>
      </c>
      <c r="AF54" s="655"/>
      <c r="AG54" s="868">
        <v>12473</v>
      </c>
      <c r="AH54" s="868"/>
      <c r="AI54" s="655">
        <v>0</v>
      </c>
      <c r="AJ54" s="670"/>
      <c r="AK54" s="669">
        <v>0</v>
      </c>
      <c r="AL54" s="670"/>
      <c r="AM54" s="759">
        <v>91</v>
      </c>
      <c r="AN54" s="672"/>
      <c r="AO54" s="655">
        <v>0</v>
      </c>
      <c r="AP54" s="655"/>
      <c r="AQ54" s="655">
        <v>0</v>
      </c>
      <c r="AR54" s="655"/>
      <c r="AS54" s="672">
        <v>2</v>
      </c>
      <c r="AT54" s="672"/>
      <c r="AU54" s="672">
        <v>1</v>
      </c>
      <c r="AV54" s="672"/>
      <c r="AW54" s="655">
        <v>0</v>
      </c>
      <c r="AX54" s="655"/>
      <c r="AY54" s="655">
        <v>0</v>
      </c>
      <c r="AZ54" s="655"/>
      <c r="BA54" s="655">
        <v>0</v>
      </c>
      <c r="BB54" s="655"/>
      <c r="BC54" s="672">
        <v>1</v>
      </c>
      <c r="BD54" s="672"/>
      <c r="BE54" s="672">
        <v>591</v>
      </c>
      <c r="BF54" s="672"/>
      <c r="BG54" s="672">
        <v>1</v>
      </c>
      <c r="BH54" s="672"/>
      <c r="BI54" s="672">
        <v>59</v>
      </c>
      <c r="BJ54" s="672"/>
      <c r="BK54" s="655">
        <v>0</v>
      </c>
      <c r="BL54" s="655"/>
      <c r="BM54" s="319">
        <f t="shared" si="32"/>
        <v>746</v>
      </c>
      <c r="BN54" s="320"/>
      <c r="BO54" s="30"/>
      <c r="BP54" s="654">
        <v>6263</v>
      </c>
      <c r="BQ54" s="873"/>
      <c r="BR54" s="30"/>
      <c r="BS54" s="161"/>
      <c r="BT54" s="30"/>
      <c r="BU54" s="658">
        <v>0</v>
      </c>
      <c r="BV54" s="659"/>
      <c r="BW54" s="659">
        <v>0</v>
      </c>
      <c r="BX54" s="659"/>
      <c r="BY54" s="659">
        <v>0</v>
      </c>
      <c r="BZ54" s="659"/>
      <c r="CA54" s="659">
        <v>0</v>
      </c>
      <c r="CB54" s="659"/>
      <c r="CC54" s="659">
        <v>0</v>
      </c>
      <c r="CD54" s="659"/>
      <c r="CE54" s="659">
        <v>0</v>
      </c>
      <c r="CF54" s="659"/>
      <c r="CG54" s="663">
        <v>210</v>
      </c>
      <c r="CH54" s="659"/>
      <c r="CI54" s="659">
        <v>46</v>
      </c>
      <c r="CJ54" s="659"/>
      <c r="CK54" s="659">
        <v>1101</v>
      </c>
      <c r="CL54" s="659"/>
      <c r="CM54" s="659">
        <v>805</v>
      </c>
      <c r="CN54" s="666"/>
      <c r="CO54" s="179">
        <f>SUM(CG54:CN54)</f>
        <v>2162</v>
      </c>
      <c r="CP54" s="810">
        <v>71</v>
      </c>
      <c r="CQ54" s="810"/>
      <c r="CR54" s="810">
        <v>70247684</v>
      </c>
      <c r="CS54" s="810"/>
      <c r="CT54" s="893"/>
      <c r="CU54" s="894"/>
      <c r="CV54" s="193"/>
      <c r="CW54" s="767">
        <v>0</v>
      </c>
      <c r="CX54" s="767"/>
      <c r="CY54" s="767">
        <v>0</v>
      </c>
      <c r="CZ54" s="767"/>
      <c r="DA54" s="767">
        <v>0</v>
      </c>
      <c r="DB54" s="767"/>
      <c r="DC54" s="767">
        <v>0</v>
      </c>
      <c r="DD54" s="767"/>
      <c r="DE54" s="785">
        <f>SUM(CW54:DD54)</f>
        <v>0</v>
      </c>
      <c r="DF54" s="767"/>
      <c r="DG54" s="30"/>
      <c r="DH54" s="1037">
        <v>0</v>
      </c>
      <c r="DI54" s="774"/>
      <c r="DJ54" s="774">
        <v>0</v>
      </c>
      <c r="DK54" s="774"/>
      <c r="DL54" s="321">
        <f t="shared" si="33"/>
        <v>0</v>
      </c>
      <c r="DM54" s="30"/>
      <c r="DN54" s="1033">
        <v>0</v>
      </c>
      <c r="DO54" s="771"/>
      <c r="DP54" s="771"/>
      <c r="DQ54" s="1034"/>
      <c r="DR54" s="30"/>
      <c r="DS54" s="281"/>
      <c r="DT54" s="45"/>
      <c r="DU54" s="156">
        <v>25</v>
      </c>
      <c r="DV54" s="224" t="s">
        <v>130</v>
      </c>
      <c r="DX54" s="205"/>
      <c r="DY54" s="205"/>
      <c r="DZ54" s="205"/>
      <c r="EA54" s="205"/>
      <c r="EB54" s="205"/>
    </row>
    <row r="55" spans="1:132" s="46" customFormat="1" ht="14.4" customHeight="1" x14ac:dyDescent="0.4">
      <c r="A55" s="210" t="s">
        <v>131</v>
      </c>
      <c r="B55" s="335"/>
      <c r="C55" s="156">
        <v>26</v>
      </c>
      <c r="D55" s="44"/>
      <c r="E55" s="1030">
        <v>0</v>
      </c>
      <c r="F55" s="869"/>
      <c r="G55" s="869">
        <v>0</v>
      </c>
      <c r="H55" s="869"/>
      <c r="I55" s="869">
        <v>0</v>
      </c>
      <c r="J55" s="869"/>
      <c r="K55" s="869">
        <v>0</v>
      </c>
      <c r="L55" s="869"/>
      <c r="M55" s="870">
        <f t="shared" si="29"/>
        <v>0</v>
      </c>
      <c r="N55" s="871"/>
      <c r="O55" s="869">
        <v>0</v>
      </c>
      <c r="P55" s="869"/>
      <c r="Q55" s="869">
        <v>0</v>
      </c>
      <c r="R55" s="869"/>
      <c r="S55" s="869">
        <v>0</v>
      </c>
      <c r="T55" s="869"/>
      <c r="U55" s="870">
        <f t="shared" si="30"/>
        <v>0</v>
      </c>
      <c r="V55" s="871"/>
      <c r="W55" s="318">
        <f t="shared" si="31"/>
        <v>0</v>
      </c>
      <c r="X55" s="30"/>
      <c r="Y55" s="1035">
        <v>0</v>
      </c>
      <c r="Z55" s="655"/>
      <c r="AA55" s="669">
        <v>0</v>
      </c>
      <c r="AB55" s="670"/>
      <c r="AC55" s="669">
        <v>0</v>
      </c>
      <c r="AD55" s="655"/>
      <c r="AE55" s="655">
        <v>0</v>
      </c>
      <c r="AF55" s="655"/>
      <c r="AG55" s="655">
        <v>0</v>
      </c>
      <c r="AH55" s="655"/>
      <c r="AI55" s="655">
        <v>0</v>
      </c>
      <c r="AJ55" s="670"/>
      <c r="AK55" s="669">
        <v>0</v>
      </c>
      <c r="AL55" s="670"/>
      <c r="AM55" s="669">
        <v>0</v>
      </c>
      <c r="AN55" s="655"/>
      <c r="AO55" s="655">
        <v>0</v>
      </c>
      <c r="AP55" s="655"/>
      <c r="AQ55" s="655">
        <v>0</v>
      </c>
      <c r="AR55" s="655"/>
      <c r="AS55" s="655">
        <v>0</v>
      </c>
      <c r="AT55" s="655"/>
      <c r="AU55" s="655">
        <v>0</v>
      </c>
      <c r="AV55" s="655"/>
      <c r="AW55" s="655">
        <v>0</v>
      </c>
      <c r="AX55" s="655"/>
      <c r="AY55" s="655">
        <v>0</v>
      </c>
      <c r="AZ55" s="655"/>
      <c r="BA55" s="655">
        <v>0</v>
      </c>
      <c r="BB55" s="655"/>
      <c r="BC55" s="655">
        <v>0</v>
      </c>
      <c r="BD55" s="655"/>
      <c r="BE55" s="672">
        <v>2</v>
      </c>
      <c r="BF55" s="672"/>
      <c r="BG55" s="655">
        <v>0</v>
      </c>
      <c r="BH55" s="655"/>
      <c r="BI55" s="672">
        <v>24</v>
      </c>
      <c r="BJ55" s="672"/>
      <c r="BK55" s="655">
        <v>0</v>
      </c>
      <c r="BL55" s="655"/>
      <c r="BM55" s="319">
        <f t="shared" si="32"/>
        <v>26</v>
      </c>
      <c r="BN55" s="320"/>
      <c r="BO55" s="30"/>
      <c r="BP55" s="811">
        <v>0</v>
      </c>
      <c r="BQ55" s="951"/>
      <c r="BR55" s="30"/>
      <c r="BS55" s="161"/>
      <c r="BT55" s="30"/>
      <c r="BU55" s="658">
        <v>0</v>
      </c>
      <c r="BV55" s="659"/>
      <c r="BW55" s="659">
        <v>0</v>
      </c>
      <c r="BX55" s="659"/>
      <c r="BY55" s="659">
        <v>0</v>
      </c>
      <c r="BZ55" s="659"/>
      <c r="CA55" s="659">
        <v>0</v>
      </c>
      <c r="CB55" s="659"/>
      <c r="CC55" s="659">
        <v>0</v>
      </c>
      <c r="CD55" s="659"/>
      <c r="CE55" s="659">
        <v>0</v>
      </c>
      <c r="CF55" s="659"/>
      <c r="CG55" s="663">
        <v>0</v>
      </c>
      <c r="CH55" s="659"/>
      <c r="CI55" s="659">
        <v>0</v>
      </c>
      <c r="CJ55" s="659"/>
      <c r="CK55" s="659">
        <v>0</v>
      </c>
      <c r="CL55" s="659"/>
      <c r="CM55" s="659">
        <v>0</v>
      </c>
      <c r="CN55" s="666"/>
      <c r="CO55" s="179">
        <f t="shared" ref="CO55:CO61" si="34">SUM(CG55:CN55)</f>
        <v>0</v>
      </c>
      <c r="CP55" s="659">
        <v>0</v>
      </c>
      <c r="CQ55" s="659"/>
      <c r="CR55" s="659">
        <v>0</v>
      </c>
      <c r="CS55" s="659"/>
      <c r="CT55" s="893"/>
      <c r="CU55" s="894"/>
      <c r="CV55" s="193"/>
      <c r="CW55" s="767">
        <v>0</v>
      </c>
      <c r="CX55" s="767"/>
      <c r="CY55" s="767">
        <v>0</v>
      </c>
      <c r="CZ55" s="767"/>
      <c r="DA55" s="767">
        <v>0</v>
      </c>
      <c r="DB55" s="767"/>
      <c r="DC55" s="767">
        <v>0</v>
      </c>
      <c r="DD55" s="767"/>
      <c r="DE55" s="785">
        <f t="shared" ref="DE55:DE60" si="35">SUM(CW55:DD55)</f>
        <v>0</v>
      </c>
      <c r="DF55" s="767"/>
      <c r="DG55" s="30"/>
      <c r="DH55" s="1037">
        <v>0</v>
      </c>
      <c r="DI55" s="774"/>
      <c r="DJ55" s="774">
        <v>0</v>
      </c>
      <c r="DK55" s="774"/>
      <c r="DL55" s="321">
        <f t="shared" si="33"/>
        <v>0</v>
      </c>
      <c r="DM55" s="30"/>
      <c r="DN55" s="1033">
        <v>0</v>
      </c>
      <c r="DO55" s="771"/>
      <c r="DP55" s="771"/>
      <c r="DQ55" s="1034"/>
      <c r="DR55" s="30"/>
      <c r="DS55" s="281"/>
      <c r="DT55" s="45"/>
      <c r="DU55" s="156">
        <v>26</v>
      </c>
      <c r="DV55" s="224" t="s">
        <v>132</v>
      </c>
      <c r="DX55" s="205"/>
      <c r="DY55" s="205"/>
      <c r="DZ55" s="205"/>
      <c r="EA55" s="205"/>
      <c r="EB55" s="205"/>
    </row>
    <row r="56" spans="1:132" s="46" customFormat="1" ht="14.4" customHeight="1" x14ac:dyDescent="0.4">
      <c r="A56" s="210" t="s">
        <v>133</v>
      </c>
      <c r="B56" s="335"/>
      <c r="C56" s="156">
        <v>27</v>
      </c>
      <c r="D56" s="44"/>
      <c r="E56" s="1030">
        <v>0</v>
      </c>
      <c r="F56" s="869"/>
      <c r="G56" s="869">
        <v>0</v>
      </c>
      <c r="H56" s="869"/>
      <c r="I56" s="869">
        <v>0</v>
      </c>
      <c r="J56" s="869"/>
      <c r="K56" s="869">
        <v>0</v>
      </c>
      <c r="L56" s="869"/>
      <c r="M56" s="870">
        <f t="shared" si="29"/>
        <v>0</v>
      </c>
      <c r="N56" s="871"/>
      <c r="O56" s="869">
        <v>0</v>
      </c>
      <c r="P56" s="869"/>
      <c r="Q56" s="869">
        <v>0</v>
      </c>
      <c r="R56" s="869"/>
      <c r="S56" s="869">
        <v>0</v>
      </c>
      <c r="T56" s="869"/>
      <c r="U56" s="870">
        <f t="shared" si="30"/>
        <v>0</v>
      </c>
      <c r="V56" s="871"/>
      <c r="W56" s="318">
        <f t="shared" si="31"/>
        <v>0</v>
      </c>
      <c r="X56" s="30"/>
      <c r="Y56" s="1035">
        <v>0</v>
      </c>
      <c r="Z56" s="655"/>
      <c r="AA56" s="669">
        <v>0</v>
      </c>
      <c r="AB56" s="670"/>
      <c r="AC56" s="669">
        <v>0</v>
      </c>
      <c r="AD56" s="655"/>
      <c r="AE56" s="655">
        <v>0</v>
      </c>
      <c r="AF56" s="655"/>
      <c r="AG56" s="655">
        <v>0</v>
      </c>
      <c r="AH56" s="655"/>
      <c r="AI56" s="655">
        <v>0</v>
      </c>
      <c r="AJ56" s="670"/>
      <c r="AK56" s="669">
        <v>0</v>
      </c>
      <c r="AL56" s="670"/>
      <c r="AM56" s="759">
        <v>230</v>
      </c>
      <c r="AN56" s="672"/>
      <c r="AO56" s="655">
        <v>0</v>
      </c>
      <c r="AP56" s="655"/>
      <c r="AQ56" s="655">
        <v>0</v>
      </c>
      <c r="AR56" s="655"/>
      <c r="AS56" s="655">
        <v>0</v>
      </c>
      <c r="AT56" s="655"/>
      <c r="AU56" s="655">
        <v>0</v>
      </c>
      <c r="AV56" s="655"/>
      <c r="AW56" s="655">
        <v>0</v>
      </c>
      <c r="AX56" s="655"/>
      <c r="AY56" s="655">
        <v>0</v>
      </c>
      <c r="AZ56" s="655"/>
      <c r="BA56" s="655">
        <v>0</v>
      </c>
      <c r="BB56" s="655"/>
      <c r="BC56" s="655">
        <v>0</v>
      </c>
      <c r="BD56" s="655"/>
      <c r="BE56" s="655">
        <v>0</v>
      </c>
      <c r="BF56" s="655"/>
      <c r="BG56" s="655">
        <v>0</v>
      </c>
      <c r="BH56" s="655"/>
      <c r="BI56" s="655">
        <v>0</v>
      </c>
      <c r="BJ56" s="655"/>
      <c r="BK56" s="655">
        <v>0</v>
      </c>
      <c r="BL56" s="655"/>
      <c r="BM56" s="319">
        <f t="shared" si="32"/>
        <v>230</v>
      </c>
      <c r="BN56" s="320"/>
      <c r="BO56" s="30"/>
      <c r="BP56" s="654">
        <v>3227</v>
      </c>
      <c r="BQ56" s="873"/>
      <c r="BR56" s="30"/>
      <c r="BS56" s="161"/>
      <c r="BT56" s="30"/>
      <c r="BU56" s="658">
        <v>0</v>
      </c>
      <c r="BV56" s="659"/>
      <c r="BW56" s="659">
        <v>0</v>
      </c>
      <c r="BX56" s="659"/>
      <c r="BY56" s="659">
        <v>0</v>
      </c>
      <c r="BZ56" s="659"/>
      <c r="CA56" s="659">
        <v>0</v>
      </c>
      <c r="CB56" s="659"/>
      <c r="CC56" s="659">
        <v>0</v>
      </c>
      <c r="CD56" s="659"/>
      <c r="CE56" s="659">
        <v>0</v>
      </c>
      <c r="CF56" s="659"/>
      <c r="CG56" s="663">
        <v>0</v>
      </c>
      <c r="CH56" s="659"/>
      <c r="CI56" s="659">
        <v>0</v>
      </c>
      <c r="CJ56" s="659"/>
      <c r="CK56" s="659">
        <v>0</v>
      </c>
      <c r="CL56" s="659"/>
      <c r="CM56" s="659">
        <v>0</v>
      </c>
      <c r="CN56" s="666"/>
      <c r="CO56" s="179">
        <f t="shared" si="34"/>
        <v>0</v>
      </c>
      <c r="CP56" s="659">
        <v>0</v>
      </c>
      <c r="CQ56" s="659"/>
      <c r="CR56" s="659">
        <v>0</v>
      </c>
      <c r="CS56" s="659"/>
      <c r="CT56" s="893"/>
      <c r="CU56" s="894"/>
      <c r="CV56" s="193"/>
      <c r="CW56" s="768">
        <v>681</v>
      </c>
      <c r="CX56" s="768"/>
      <c r="CY56" s="768">
        <v>346</v>
      </c>
      <c r="CZ56" s="768"/>
      <c r="DA56" s="768">
        <v>28</v>
      </c>
      <c r="DB56" s="768"/>
      <c r="DC56" s="768">
        <v>211</v>
      </c>
      <c r="DD56" s="768"/>
      <c r="DE56" s="769">
        <f t="shared" si="35"/>
        <v>1266</v>
      </c>
      <c r="DF56" s="768"/>
      <c r="DG56" s="30"/>
      <c r="DH56" s="1037">
        <v>0</v>
      </c>
      <c r="DI56" s="774"/>
      <c r="DJ56" s="774">
        <v>0</v>
      </c>
      <c r="DK56" s="774"/>
      <c r="DL56" s="321">
        <f t="shared" si="33"/>
        <v>0</v>
      </c>
      <c r="DM56" s="30"/>
      <c r="DN56" s="1033">
        <v>0</v>
      </c>
      <c r="DO56" s="771"/>
      <c r="DP56" s="771"/>
      <c r="DQ56" s="1034"/>
      <c r="DR56" s="30"/>
      <c r="DS56" s="281"/>
      <c r="DT56" s="45"/>
      <c r="DU56" s="156">
        <v>27</v>
      </c>
      <c r="DV56" s="224" t="s">
        <v>134</v>
      </c>
      <c r="DX56" s="205"/>
      <c r="DY56" s="205"/>
      <c r="DZ56" s="205"/>
      <c r="EA56" s="205"/>
      <c r="EB56" s="205"/>
    </row>
    <row r="57" spans="1:132" s="46" customFormat="1" ht="14.4" customHeight="1" x14ac:dyDescent="0.4">
      <c r="A57" s="210" t="s">
        <v>135</v>
      </c>
      <c r="B57" s="335"/>
      <c r="C57" s="156">
        <v>28</v>
      </c>
      <c r="D57" s="44"/>
      <c r="E57" s="1030">
        <v>0</v>
      </c>
      <c r="F57" s="869"/>
      <c r="G57" s="869">
        <v>0</v>
      </c>
      <c r="H57" s="869"/>
      <c r="I57" s="869">
        <v>0</v>
      </c>
      <c r="J57" s="869"/>
      <c r="K57" s="869">
        <v>0</v>
      </c>
      <c r="L57" s="869"/>
      <c r="M57" s="870">
        <f t="shared" si="29"/>
        <v>0</v>
      </c>
      <c r="N57" s="871"/>
      <c r="O57" s="869">
        <v>0</v>
      </c>
      <c r="P57" s="869"/>
      <c r="Q57" s="869">
        <v>0</v>
      </c>
      <c r="R57" s="869"/>
      <c r="S57" s="869">
        <v>0</v>
      </c>
      <c r="T57" s="869"/>
      <c r="U57" s="870">
        <f t="shared" si="30"/>
        <v>0</v>
      </c>
      <c r="V57" s="871"/>
      <c r="W57" s="318">
        <f t="shared" si="31"/>
        <v>0</v>
      </c>
      <c r="X57" s="30"/>
      <c r="Y57" s="1035">
        <v>0</v>
      </c>
      <c r="Z57" s="655"/>
      <c r="AA57" s="669">
        <v>0</v>
      </c>
      <c r="AB57" s="670"/>
      <c r="AC57" s="669">
        <v>0</v>
      </c>
      <c r="AD57" s="655"/>
      <c r="AE57" s="655">
        <v>0</v>
      </c>
      <c r="AF57" s="655"/>
      <c r="AG57" s="672">
        <v>4</v>
      </c>
      <c r="AH57" s="672"/>
      <c r="AI57" s="655">
        <v>0</v>
      </c>
      <c r="AJ57" s="670"/>
      <c r="AK57" s="669">
        <v>0</v>
      </c>
      <c r="AL57" s="670"/>
      <c r="AM57" s="759">
        <v>100</v>
      </c>
      <c r="AN57" s="672"/>
      <c r="AO57" s="655">
        <v>0</v>
      </c>
      <c r="AP57" s="655"/>
      <c r="AQ57" s="655">
        <v>0</v>
      </c>
      <c r="AR57" s="655"/>
      <c r="AS57" s="655">
        <v>0</v>
      </c>
      <c r="AT57" s="655"/>
      <c r="AU57" s="655">
        <v>0</v>
      </c>
      <c r="AV57" s="655"/>
      <c r="AW57" s="655">
        <v>0</v>
      </c>
      <c r="AX57" s="655"/>
      <c r="AY57" s="655">
        <v>0</v>
      </c>
      <c r="AZ57" s="655"/>
      <c r="BA57" s="655">
        <v>0</v>
      </c>
      <c r="BB57" s="655"/>
      <c r="BC57" s="655">
        <v>0</v>
      </c>
      <c r="BD57" s="655"/>
      <c r="BE57" s="655">
        <v>0</v>
      </c>
      <c r="BF57" s="655"/>
      <c r="BG57" s="655">
        <v>0</v>
      </c>
      <c r="BH57" s="655"/>
      <c r="BI57" s="655">
        <v>0</v>
      </c>
      <c r="BJ57" s="655"/>
      <c r="BK57" s="655">
        <v>0</v>
      </c>
      <c r="BL57" s="655"/>
      <c r="BM57" s="319">
        <f t="shared" si="32"/>
        <v>100</v>
      </c>
      <c r="BN57" s="320"/>
      <c r="BO57" s="30"/>
      <c r="BP57" s="654">
        <v>5057</v>
      </c>
      <c r="BQ57" s="873"/>
      <c r="BR57" s="30"/>
      <c r="BS57" s="161"/>
      <c r="BT57" s="30"/>
      <c r="BU57" s="1038">
        <v>1690</v>
      </c>
      <c r="BV57" s="810"/>
      <c r="BW57" s="659">
        <v>0</v>
      </c>
      <c r="BX57" s="659"/>
      <c r="BY57" s="659">
        <v>0</v>
      </c>
      <c r="BZ57" s="659"/>
      <c r="CA57" s="659">
        <v>0</v>
      </c>
      <c r="CB57" s="659"/>
      <c r="CC57" s="659">
        <v>0</v>
      </c>
      <c r="CD57" s="659"/>
      <c r="CE57" s="659">
        <v>0</v>
      </c>
      <c r="CF57" s="659"/>
      <c r="CG57" s="663">
        <v>0</v>
      </c>
      <c r="CH57" s="659"/>
      <c r="CI57" s="659">
        <v>0</v>
      </c>
      <c r="CJ57" s="659"/>
      <c r="CK57" s="659">
        <v>0</v>
      </c>
      <c r="CL57" s="659"/>
      <c r="CM57" s="659">
        <v>0</v>
      </c>
      <c r="CN57" s="666"/>
      <c r="CO57" s="179">
        <f t="shared" si="34"/>
        <v>0</v>
      </c>
      <c r="CP57" s="659">
        <v>0</v>
      </c>
      <c r="CQ57" s="659"/>
      <c r="CR57" s="659">
        <v>0</v>
      </c>
      <c r="CS57" s="659"/>
      <c r="CT57" s="893"/>
      <c r="CU57" s="894"/>
      <c r="CV57" s="193"/>
      <c r="CW57" s="767">
        <v>0</v>
      </c>
      <c r="CX57" s="767"/>
      <c r="CY57" s="767">
        <v>0</v>
      </c>
      <c r="CZ57" s="767"/>
      <c r="DA57" s="767">
        <v>0</v>
      </c>
      <c r="DB57" s="767"/>
      <c r="DC57" s="767">
        <v>0</v>
      </c>
      <c r="DD57" s="767"/>
      <c r="DE57" s="785">
        <f t="shared" si="35"/>
        <v>0</v>
      </c>
      <c r="DF57" s="767"/>
      <c r="DG57" s="30"/>
      <c r="DH57" s="1037">
        <v>0</v>
      </c>
      <c r="DI57" s="774"/>
      <c r="DJ57" s="774">
        <v>0</v>
      </c>
      <c r="DK57" s="774"/>
      <c r="DL57" s="321">
        <f t="shared" si="33"/>
        <v>0</v>
      </c>
      <c r="DM57" s="30"/>
      <c r="DN57" s="1033">
        <v>0</v>
      </c>
      <c r="DO57" s="771"/>
      <c r="DP57" s="771"/>
      <c r="DQ57" s="1034"/>
      <c r="DR57" s="30"/>
      <c r="DS57" s="281"/>
      <c r="DT57" s="45"/>
      <c r="DU57" s="156">
        <v>28</v>
      </c>
      <c r="DV57" s="224" t="s">
        <v>136</v>
      </c>
      <c r="DX57" s="205"/>
      <c r="DY57" s="205"/>
      <c r="DZ57" s="205"/>
      <c r="EA57" s="205"/>
      <c r="EB57" s="205"/>
    </row>
    <row r="58" spans="1:132" s="46" customFormat="1" ht="14.4" customHeight="1" x14ac:dyDescent="0.4">
      <c r="A58" s="210" t="s">
        <v>137</v>
      </c>
      <c r="B58" s="335"/>
      <c r="C58" s="156">
        <v>29</v>
      </c>
      <c r="D58" s="44"/>
      <c r="E58" s="1030">
        <f>SUM(E59:F62)</f>
        <v>0</v>
      </c>
      <c r="F58" s="869"/>
      <c r="G58" s="869">
        <v>0</v>
      </c>
      <c r="H58" s="869"/>
      <c r="I58" s="869">
        <f>SUM(I59:J62)</f>
        <v>0</v>
      </c>
      <c r="J58" s="869"/>
      <c r="K58" s="869">
        <f>SUM(K59:L62)</f>
        <v>0</v>
      </c>
      <c r="L58" s="869"/>
      <c r="M58" s="870">
        <f t="shared" si="29"/>
        <v>0</v>
      </c>
      <c r="N58" s="871"/>
      <c r="O58" s="869">
        <f>SUM(O59:P62)</f>
        <v>0</v>
      </c>
      <c r="P58" s="869"/>
      <c r="Q58" s="869">
        <f>SUM(Q59:R62)</f>
        <v>0</v>
      </c>
      <c r="R58" s="869"/>
      <c r="S58" s="869">
        <f>SUM(S59:T62)</f>
        <v>0</v>
      </c>
      <c r="T58" s="869"/>
      <c r="U58" s="870">
        <f>SUM(U59:V62)</f>
        <v>0</v>
      </c>
      <c r="V58" s="871"/>
      <c r="W58" s="318">
        <f>SUM(W59:W62)</f>
        <v>0</v>
      </c>
      <c r="X58" s="30"/>
      <c r="Y58" s="1035">
        <f>SUM(Y59:Z62)</f>
        <v>0</v>
      </c>
      <c r="Z58" s="670"/>
      <c r="AA58" s="669">
        <f>SUM(AA59:AB62)</f>
        <v>0</v>
      </c>
      <c r="AB58" s="670"/>
      <c r="AC58" s="669">
        <v>0</v>
      </c>
      <c r="AD58" s="655"/>
      <c r="AE58" s="655">
        <v>0</v>
      </c>
      <c r="AF58" s="655"/>
      <c r="AG58" s="868">
        <f t="shared" ref="AG58" si="36">SUM(AG59:AH62)</f>
        <v>8747</v>
      </c>
      <c r="AH58" s="868"/>
      <c r="AI58" s="655">
        <f t="shared" ref="AI58" si="37">SUM(AI59:AJ62)</f>
        <v>0</v>
      </c>
      <c r="AJ58" s="670"/>
      <c r="AK58" s="669">
        <f>SUM(AK59:AL62)</f>
        <v>0</v>
      </c>
      <c r="AL58" s="670"/>
      <c r="AM58" s="759">
        <f>SUM(AM59:AN62)</f>
        <v>238</v>
      </c>
      <c r="AN58" s="672"/>
      <c r="AO58" s="672">
        <f>SUM(AO59:AP62)</f>
        <v>9</v>
      </c>
      <c r="AP58" s="672"/>
      <c r="AQ58" s="672">
        <f t="shared" ref="AQ58" si="38">SUM(AQ59:AR62)</f>
        <v>39</v>
      </c>
      <c r="AR58" s="672"/>
      <c r="AS58" s="672">
        <f t="shared" ref="AS58" si="39">SUM(AS59:AT62)</f>
        <v>337</v>
      </c>
      <c r="AT58" s="672"/>
      <c r="AU58" s="672">
        <f t="shared" ref="AU58" si="40">SUM(AU59:AV62)</f>
        <v>290</v>
      </c>
      <c r="AV58" s="672"/>
      <c r="AW58" s="672">
        <f t="shared" ref="AW58" si="41">SUM(AW59:AX62)</f>
        <v>139</v>
      </c>
      <c r="AX58" s="672"/>
      <c r="AY58" s="672">
        <f t="shared" ref="AY58" si="42">SUM(AY59:AZ62)</f>
        <v>25</v>
      </c>
      <c r="AZ58" s="672"/>
      <c r="BA58" s="672">
        <f t="shared" ref="BA58" si="43">SUM(BA59:BB62)</f>
        <v>584</v>
      </c>
      <c r="BB58" s="672"/>
      <c r="BC58" s="655">
        <f t="shared" ref="BC58" si="44">SUM(BC59:BD62)</f>
        <v>0</v>
      </c>
      <c r="BD58" s="655"/>
      <c r="BE58" s="672">
        <f t="shared" ref="BE58" si="45">SUM(BE59:BF62)</f>
        <v>976</v>
      </c>
      <c r="BF58" s="672"/>
      <c r="BG58" s="655">
        <f t="shared" ref="BG58" si="46">SUM(BG59:BH62)</f>
        <v>0</v>
      </c>
      <c r="BH58" s="655"/>
      <c r="BI58" s="672">
        <f t="shared" ref="BI58" si="47">SUM(BI59:BJ62)</f>
        <v>115</v>
      </c>
      <c r="BJ58" s="672"/>
      <c r="BK58" s="655">
        <f t="shared" ref="BK58" si="48">SUM(BK59:BL62)</f>
        <v>0</v>
      </c>
      <c r="BL58" s="655"/>
      <c r="BM58" s="319">
        <f t="shared" si="32"/>
        <v>2752</v>
      </c>
      <c r="BN58" s="320"/>
      <c r="BO58" s="30"/>
      <c r="BP58" s="654">
        <f>SUM(BP59:BQ62)</f>
        <v>9</v>
      </c>
      <c r="BQ58" s="873"/>
      <c r="BR58" s="30"/>
      <c r="BS58" s="161"/>
      <c r="BT58" s="30"/>
      <c r="BU58" s="658">
        <f>SUM(BU59:BV62)</f>
        <v>0</v>
      </c>
      <c r="BV58" s="659"/>
      <c r="BW58" s="658">
        <f t="shared" ref="BW58" si="49">SUM(BW59:BX62)</f>
        <v>0</v>
      </c>
      <c r="BX58" s="659"/>
      <c r="BY58" s="658">
        <f t="shared" ref="BY58" si="50">SUM(BY59:BZ62)</f>
        <v>0</v>
      </c>
      <c r="BZ58" s="659"/>
      <c r="CA58" s="658">
        <f t="shared" ref="CA58" si="51">SUM(CA59:CB62)</f>
        <v>0</v>
      </c>
      <c r="CB58" s="659"/>
      <c r="CC58" s="659">
        <v>0</v>
      </c>
      <c r="CD58" s="659"/>
      <c r="CE58" s="659">
        <v>0</v>
      </c>
      <c r="CF58" s="659"/>
      <c r="CG58" s="663">
        <f>SUM(CG59:CH62)</f>
        <v>0</v>
      </c>
      <c r="CH58" s="659"/>
      <c r="CI58" s="659">
        <f>SUM(CI59:CJ62)</f>
        <v>0</v>
      </c>
      <c r="CJ58" s="659"/>
      <c r="CK58" s="659">
        <f>SUM(CK59:CL62)</f>
        <v>0</v>
      </c>
      <c r="CL58" s="659"/>
      <c r="CM58" s="659">
        <f>SUM(CM59:CN62)</f>
        <v>0</v>
      </c>
      <c r="CN58" s="666"/>
      <c r="CO58" s="179">
        <f t="shared" si="34"/>
        <v>0</v>
      </c>
      <c r="CP58" s="659">
        <f>SUM(CP60:CQ62)</f>
        <v>0</v>
      </c>
      <c r="CQ58" s="659"/>
      <c r="CR58" s="659">
        <f>SUM(CR59:CS62)</f>
        <v>0</v>
      </c>
      <c r="CS58" s="659"/>
      <c r="CT58" s="893"/>
      <c r="CU58" s="894"/>
      <c r="CV58" s="193"/>
      <c r="CW58" s="767">
        <v>0</v>
      </c>
      <c r="CX58" s="767"/>
      <c r="CY58" s="767">
        <f>SUM(CY60:CZ62)</f>
        <v>0</v>
      </c>
      <c r="CZ58" s="767"/>
      <c r="DA58" s="767">
        <f>SUM(DA59:DB62)</f>
        <v>0</v>
      </c>
      <c r="DB58" s="767"/>
      <c r="DC58" s="767">
        <f>SUM(DC59:DD62)</f>
        <v>0</v>
      </c>
      <c r="DD58" s="767"/>
      <c r="DE58" s="785">
        <f t="shared" si="35"/>
        <v>0</v>
      </c>
      <c r="DF58" s="767"/>
      <c r="DG58" s="30"/>
      <c r="DH58" s="1037">
        <v>0</v>
      </c>
      <c r="DI58" s="774"/>
      <c r="DJ58" s="774">
        <v>0</v>
      </c>
      <c r="DK58" s="774"/>
      <c r="DL58" s="321">
        <f t="shared" si="33"/>
        <v>0</v>
      </c>
      <c r="DM58" s="30"/>
      <c r="DN58" s="1033">
        <f>SUM(DN59:DQ62)</f>
        <v>0</v>
      </c>
      <c r="DO58" s="771"/>
      <c r="DP58" s="771"/>
      <c r="DQ58" s="1034"/>
      <c r="DR58" s="30"/>
      <c r="DS58" s="281"/>
      <c r="DT58" s="45"/>
      <c r="DU58" s="156">
        <v>29</v>
      </c>
      <c r="DV58" s="224" t="s">
        <v>138</v>
      </c>
      <c r="DX58" s="205"/>
      <c r="DY58" s="205"/>
      <c r="DZ58" s="205"/>
      <c r="EA58" s="205"/>
      <c r="EB58" s="205"/>
    </row>
    <row r="59" spans="1:132" s="46" customFormat="1" ht="14.4" customHeight="1" x14ac:dyDescent="0.4">
      <c r="A59" s="210" t="s">
        <v>139</v>
      </c>
      <c r="B59" s="335"/>
      <c r="C59" s="156">
        <v>30</v>
      </c>
      <c r="D59" s="44"/>
      <c r="E59" s="1030">
        <v>0</v>
      </c>
      <c r="F59" s="869"/>
      <c r="G59" s="869">
        <v>0</v>
      </c>
      <c r="H59" s="869"/>
      <c r="I59" s="869">
        <v>0</v>
      </c>
      <c r="J59" s="869"/>
      <c r="K59" s="869">
        <v>0</v>
      </c>
      <c r="L59" s="869"/>
      <c r="M59" s="870">
        <f t="shared" si="29"/>
        <v>0</v>
      </c>
      <c r="N59" s="871"/>
      <c r="O59" s="869">
        <v>0</v>
      </c>
      <c r="P59" s="869"/>
      <c r="Q59" s="869">
        <v>0</v>
      </c>
      <c r="R59" s="869"/>
      <c r="S59" s="869">
        <v>0</v>
      </c>
      <c r="T59" s="869"/>
      <c r="U59" s="870">
        <f>SUM(O59:T59)</f>
        <v>0</v>
      </c>
      <c r="V59" s="871"/>
      <c r="W59" s="318">
        <f>+U59+M59</f>
        <v>0</v>
      </c>
      <c r="X59" s="30"/>
      <c r="Y59" s="1035">
        <v>0</v>
      </c>
      <c r="Z59" s="655"/>
      <c r="AA59" s="669">
        <v>0</v>
      </c>
      <c r="AB59" s="670"/>
      <c r="AC59" s="669">
        <v>0</v>
      </c>
      <c r="AD59" s="655"/>
      <c r="AE59" s="655">
        <v>0</v>
      </c>
      <c r="AF59" s="655"/>
      <c r="AG59" s="868">
        <v>8747</v>
      </c>
      <c r="AH59" s="868"/>
      <c r="AI59" s="655">
        <v>0</v>
      </c>
      <c r="AJ59" s="670"/>
      <c r="AK59" s="669">
        <v>0</v>
      </c>
      <c r="AL59" s="670"/>
      <c r="AM59" s="759">
        <v>238</v>
      </c>
      <c r="AN59" s="672"/>
      <c r="AO59" s="672">
        <v>9</v>
      </c>
      <c r="AP59" s="672"/>
      <c r="AQ59" s="672">
        <v>39</v>
      </c>
      <c r="AR59" s="672"/>
      <c r="AS59" s="672">
        <v>337</v>
      </c>
      <c r="AT59" s="672"/>
      <c r="AU59" s="672">
        <v>290</v>
      </c>
      <c r="AV59" s="672"/>
      <c r="AW59" s="672">
        <v>139</v>
      </c>
      <c r="AX59" s="672"/>
      <c r="AY59" s="672">
        <v>25</v>
      </c>
      <c r="AZ59" s="672"/>
      <c r="BA59" s="655">
        <v>0</v>
      </c>
      <c r="BB59" s="655"/>
      <c r="BC59" s="655">
        <v>0</v>
      </c>
      <c r="BD59" s="655"/>
      <c r="BE59" s="672">
        <v>955</v>
      </c>
      <c r="BF59" s="672"/>
      <c r="BG59" s="655">
        <v>0</v>
      </c>
      <c r="BH59" s="655"/>
      <c r="BI59" s="655">
        <v>0</v>
      </c>
      <c r="BJ59" s="655"/>
      <c r="BK59" s="655">
        <v>0</v>
      </c>
      <c r="BL59" s="655"/>
      <c r="BM59" s="319">
        <f t="shared" si="32"/>
        <v>2032</v>
      </c>
      <c r="BN59" s="320"/>
      <c r="BO59" s="30"/>
      <c r="BP59" s="654">
        <v>9</v>
      </c>
      <c r="BQ59" s="873"/>
      <c r="BR59" s="30"/>
      <c r="BS59" s="161"/>
      <c r="BT59" s="30"/>
      <c r="BU59" s="658">
        <v>0</v>
      </c>
      <c r="BV59" s="659"/>
      <c r="BW59" s="659">
        <v>0</v>
      </c>
      <c r="BX59" s="659"/>
      <c r="BY59" s="659">
        <v>0</v>
      </c>
      <c r="BZ59" s="659"/>
      <c r="CA59" s="659">
        <v>0</v>
      </c>
      <c r="CB59" s="659"/>
      <c r="CC59" s="659">
        <v>0</v>
      </c>
      <c r="CD59" s="659"/>
      <c r="CE59" s="659">
        <v>0</v>
      </c>
      <c r="CF59" s="659"/>
      <c r="CG59" s="663">
        <v>0</v>
      </c>
      <c r="CH59" s="659"/>
      <c r="CI59" s="659">
        <v>0</v>
      </c>
      <c r="CJ59" s="659"/>
      <c r="CK59" s="659">
        <v>0</v>
      </c>
      <c r="CL59" s="659"/>
      <c r="CM59" s="659">
        <v>0</v>
      </c>
      <c r="CN59" s="666"/>
      <c r="CO59" s="179">
        <f t="shared" si="34"/>
        <v>0</v>
      </c>
      <c r="CP59" s="659">
        <v>0</v>
      </c>
      <c r="CQ59" s="659"/>
      <c r="CR59" s="659">
        <v>0</v>
      </c>
      <c r="CS59" s="659"/>
      <c r="CT59" s="893"/>
      <c r="CU59" s="894"/>
      <c r="CV59" s="193"/>
      <c r="CW59" s="767">
        <v>0</v>
      </c>
      <c r="CX59" s="767"/>
      <c r="CY59" s="767">
        <v>0</v>
      </c>
      <c r="CZ59" s="767"/>
      <c r="DA59" s="767">
        <v>0</v>
      </c>
      <c r="DB59" s="767"/>
      <c r="DC59" s="767">
        <v>0</v>
      </c>
      <c r="DD59" s="767"/>
      <c r="DE59" s="785">
        <f t="shared" si="35"/>
        <v>0</v>
      </c>
      <c r="DF59" s="767"/>
      <c r="DG59" s="30"/>
      <c r="DH59" s="1037">
        <v>0</v>
      </c>
      <c r="DI59" s="774"/>
      <c r="DJ59" s="774">
        <v>0</v>
      </c>
      <c r="DK59" s="774"/>
      <c r="DL59" s="321">
        <f t="shared" si="33"/>
        <v>0</v>
      </c>
      <c r="DM59" s="30"/>
      <c r="DN59" s="1033">
        <v>0</v>
      </c>
      <c r="DO59" s="771"/>
      <c r="DP59" s="771"/>
      <c r="DQ59" s="1034"/>
      <c r="DR59" s="30"/>
      <c r="DS59" s="281"/>
      <c r="DT59" s="45"/>
      <c r="DU59" s="156">
        <v>30</v>
      </c>
      <c r="DV59" s="224" t="s">
        <v>140</v>
      </c>
      <c r="DX59" s="205"/>
      <c r="DY59" s="205"/>
      <c r="DZ59" s="205"/>
      <c r="EA59" s="205"/>
      <c r="EB59" s="205"/>
    </row>
    <row r="60" spans="1:132" s="46" customFormat="1" ht="14.4" customHeight="1" x14ac:dyDescent="0.4">
      <c r="A60" s="210" t="s">
        <v>141</v>
      </c>
      <c r="B60" s="335"/>
      <c r="C60" s="156">
        <v>31</v>
      </c>
      <c r="D60" s="44"/>
      <c r="E60" s="1030">
        <v>0</v>
      </c>
      <c r="F60" s="869"/>
      <c r="G60" s="869">
        <v>0</v>
      </c>
      <c r="H60" s="869"/>
      <c r="I60" s="869">
        <v>0</v>
      </c>
      <c r="J60" s="869"/>
      <c r="K60" s="869">
        <v>0</v>
      </c>
      <c r="L60" s="869"/>
      <c r="M60" s="870">
        <f t="shared" si="29"/>
        <v>0</v>
      </c>
      <c r="N60" s="871"/>
      <c r="O60" s="869">
        <v>0</v>
      </c>
      <c r="P60" s="869"/>
      <c r="Q60" s="869">
        <v>0</v>
      </c>
      <c r="R60" s="869"/>
      <c r="S60" s="869">
        <v>0</v>
      </c>
      <c r="T60" s="869"/>
      <c r="U60" s="870">
        <f>SUM(O60:T60)</f>
        <v>0</v>
      </c>
      <c r="V60" s="871"/>
      <c r="W60" s="318">
        <f>+U60+M60</f>
        <v>0</v>
      </c>
      <c r="X60" s="30"/>
      <c r="Y60" s="1035">
        <v>0</v>
      </c>
      <c r="Z60" s="655"/>
      <c r="AA60" s="669">
        <v>0</v>
      </c>
      <c r="AB60" s="670"/>
      <c r="AC60" s="669">
        <v>0</v>
      </c>
      <c r="AD60" s="655"/>
      <c r="AE60" s="655">
        <v>0</v>
      </c>
      <c r="AF60" s="655"/>
      <c r="AG60" s="655">
        <v>0</v>
      </c>
      <c r="AH60" s="655"/>
      <c r="AI60" s="655">
        <v>0</v>
      </c>
      <c r="AJ60" s="670"/>
      <c r="AK60" s="669">
        <v>0</v>
      </c>
      <c r="AL60" s="670"/>
      <c r="AM60" s="669">
        <v>0</v>
      </c>
      <c r="AN60" s="655"/>
      <c r="AO60" s="655">
        <v>0</v>
      </c>
      <c r="AP60" s="655"/>
      <c r="AQ60" s="655">
        <v>0</v>
      </c>
      <c r="AR60" s="655"/>
      <c r="AS60" s="655">
        <v>0</v>
      </c>
      <c r="AT60" s="655"/>
      <c r="AU60" s="655">
        <v>0</v>
      </c>
      <c r="AV60" s="655"/>
      <c r="AW60" s="655">
        <v>0</v>
      </c>
      <c r="AX60" s="655"/>
      <c r="AY60" s="655">
        <v>0</v>
      </c>
      <c r="AZ60" s="655"/>
      <c r="BA60" s="655">
        <v>0</v>
      </c>
      <c r="BB60" s="655"/>
      <c r="BC60" s="655">
        <v>0</v>
      </c>
      <c r="BD60" s="655"/>
      <c r="BE60" s="672">
        <v>7</v>
      </c>
      <c r="BF60" s="672"/>
      <c r="BG60" s="655">
        <v>0</v>
      </c>
      <c r="BH60" s="655"/>
      <c r="BI60" s="655">
        <v>0</v>
      </c>
      <c r="BJ60" s="655"/>
      <c r="BK60" s="655">
        <v>0</v>
      </c>
      <c r="BL60" s="655"/>
      <c r="BM60" s="319">
        <f t="shared" si="32"/>
        <v>7</v>
      </c>
      <c r="BN60" s="320"/>
      <c r="BO60" s="30"/>
      <c r="BP60" s="811">
        <v>0</v>
      </c>
      <c r="BQ60" s="951"/>
      <c r="BR60" s="30"/>
      <c r="BS60" s="161"/>
      <c r="BT60" s="30"/>
      <c r="BU60" s="658">
        <v>0</v>
      </c>
      <c r="BV60" s="659"/>
      <c r="BW60" s="659">
        <v>0</v>
      </c>
      <c r="BX60" s="659"/>
      <c r="BY60" s="659">
        <v>0</v>
      </c>
      <c r="BZ60" s="659"/>
      <c r="CA60" s="659">
        <v>0</v>
      </c>
      <c r="CB60" s="659"/>
      <c r="CC60" s="659">
        <v>0</v>
      </c>
      <c r="CD60" s="659"/>
      <c r="CE60" s="659">
        <v>0</v>
      </c>
      <c r="CF60" s="659"/>
      <c r="CG60" s="663">
        <v>0</v>
      </c>
      <c r="CH60" s="659"/>
      <c r="CI60" s="659">
        <v>0</v>
      </c>
      <c r="CJ60" s="659"/>
      <c r="CK60" s="659">
        <v>0</v>
      </c>
      <c r="CL60" s="659"/>
      <c r="CM60" s="659">
        <v>0</v>
      </c>
      <c r="CN60" s="666"/>
      <c r="CO60" s="179">
        <f t="shared" si="34"/>
        <v>0</v>
      </c>
      <c r="CP60" s="659">
        <v>0</v>
      </c>
      <c r="CQ60" s="659"/>
      <c r="CR60" s="659">
        <v>0</v>
      </c>
      <c r="CS60" s="659"/>
      <c r="CT60" s="893"/>
      <c r="CU60" s="894"/>
      <c r="CV60" s="193"/>
      <c r="CW60" s="767">
        <v>0</v>
      </c>
      <c r="CX60" s="767"/>
      <c r="CY60" s="767">
        <v>0</v>
      </c>
      <c r="CZ60" s="767"/>
      <c r="DA60" s="767">
        <v>0</v>
      </c>
      <c r="DB60" s="767"/>
      <c r="DC60" s="767">
        <v>0</v>
      </c>
      <c r="DD60" s="767"/>
      <c r="DE60" s="785">
        <f t="shared" si="35"/>
        <v>0</v>
      </c>
      <c r="DF60" s="767"/>
      <c r="DG60" s="30"/>
      <c r="DH60" s="1037">
        <v>0</v>
      </c>
      <c r="DI60" s="774"/>
      <c r="DJ60" s="774">
        <v>0</v>
      </c>
      <c r="DK60" s="774"/>
      <c r="DL60" s="321">
        <f t="shared" si="33"/>
        <v>0</v>
      </c>
      <c r="DM60" s="30"/>
      <c r="DN60" s="1033">
        <v>0</v>
      </c>
      <c r="DO60" s="771"/>
      <c r="DP60" s="771"/>
      <c r="DQ60" s="1034"/>
      <c r="DR60" s="30"/>
      <c r="DS60" s="281"/>
      <c r="DT60" s="45"/>
      <c r="DU60" s="156">
        <v>31</v>
      </c>
      <c r="DV60" s="224" t="s">
        <v>142</v>
      </c>
      <c r="DX60" s="205"/>
      <c r="DY60" s="205"/>
      <c r="DZ60" s="205"/>
      <c r="EA60" s="205"/>
      <c r="EB60" s="205"/>
    </row>
    <row r="61" spans="1:132" s="46" customFormat="1" ht="14.4" customHeight="1" x14ac:dyDescent="0.4">
      <c r="A61" s="210" t="s">
        <v>143</v>
      </c>
      <c r="B61" s="335"/>
      <c r="C61" s="156">
        <v>32</v>
      </c>
      <c r="D61" s="44"/>
      <c r="E61" s="1030">
        <v>0</v>
      </c>
      <c r="F61" s="869"/>
      <c r="G61" s="869">
        <v>0</v>
      </c>
      <c r="H61" s="869"/>
      <c r="I61" s="869">
        <v>0</v>
      </c>
      <c r="J61" s="869"/>
      <c r="K61" s="869">
        <v>0</v>
      </c>
      <c r="L61" s="869"/>
      <c r="M61" s="870">
        <f t="shared" si="29"/>
        <v>0</v>
      </c>
      <c r="N61" s="871"/>
      <c r="O61" s="869">
        <v>0</v>
      </c>
      <c r="P61" s="869"/>
      <c r="Q61" s="869">
        <v>0</v>
      </c>
      <c r="R61" s="869"/>
      <c r="S61" s="869">
        <v>0</v>
      </c>
      <c r="T61" s="869"/>
      <c r="U61" s="870">
        <f>SUM(O61:T61)</f>
        <v>0</v>
      </c>
      <c r="V61" s="871"/>
      <c r="W61" s="318">
        <f>+U61+M61</f>
        <v>0</v>
      </c>
      <c r="X61" s="30"/>
      <c r="Y61" s="1035">
        <v>0</v>
      </c>
      <c r="Z61" s="655"/>
      <c r="AA61" s="669">
        <v>0</v>
      </c>
      <c r="AB61" s="670"/>
      <c r="AC61" s="669">
        <v>0</v>
      </c>
      <c r="AD61" s="655"/>
      <c r="AE61" s="655">
        <v>0</v>
      </c>
      <c r="AF61" s="655"/>
      <c r="AG61" s="655">
        <v>0</v>
      </c>
      <c r="AH61" s="655"/>
      <c r="AI61" s="655">
        <v>0</v>
      </c>
      <c r="AJ61" s="670"/>
      <c r="AK61" s="669">
        <v>0</v>
      </c>
      <c r="AL61" s="670"/>
      <c r="AM61" s="669">
        <v>0</v>
      </c>
      <c r="AN61" s="655"/>
      <c r="AO61" s="655">
        <v>0</v>
      </c>
      <c r="AP61" s="655"/>
      <c r="AQ61" s="655">
        <v>0</v>
      </c>
      <c r="AR61" s="655"/>
      <c r="AS61" s="655">
        <v>0</v>
      </c>
      <c r="AT61" s="655"/>
      <c r="AU61" s="655">
        <v>0</v>
      </c>
      <c r="AV61" s="655"/>
      <c r="AW61" s="655">
        <v>0</v>
      </c>
      <c r="AX61" s="655"/>
      <c r="AY61" s="655">
        <v>0</v>
      </c>
      <c r="AZ61" s="655"/>
      <c r="BA61" s="672">
        <v>584</v>
      </c>
      <c r="BB61" s="672"/>
      <c r="BC61" s="655">
        <v>0</v>
      </c>
      <c r="BD61" s="655"/>
      <c r="BE61" s="655">
        <v>0</v>
      </c>
      <c r="BF61" s="655"/>
      <c r="BG61" s="655">
        <v>0</v>
      </c>
      <c r="BH61" s="655"/>
      <c r="BI61" s="655">
        <v>0</v>
      </c>
      <c r="BJ61" s="655"/>
      <c r="BK61" s="655">
        <v>0</v>
      </c>
      <c r="BL61" s="655"/>
      <c r="BM61" s="319">
        <f t="shared" si="32"/>
        <v>584</v>
      </c>
      <c r="BN61" s="320"/>
      <c r="BO61" s="30"/>
      <c r="BP61" s="811">
        <v>0</v>
      </c>
      <c r="BQ61" s="951"/>
      <c r="BR61" s="30"/>
      <c r="BS61" s="161"/>
      <c r="BT61" s="30"/>
      <c r="BU61" s="658">
        <v>0</v>
      </c>
      <c r="BV61" s="659"/>
      <c r="BW61" s="659">
        <v>0</v>
      </c>
      <c r="BX61" s="659"/>
      <c r="BY61" s="659">
        <v>0</v>
      </c>
      <c r="BZ61" s="659"/>
      <c r="CA61" s="659">
        <v>0</v>
      </c>
      <c r="CB61" s="659"/>
      <c r="CC61" s="659">
        <v>0</v>
      </c>
      <c r="CD61" s="659"/>
      <c r="CE61" s="659">
        <v>0</v>
      </c>
      <c r="CF61" s="659"/>
      <c r="CG61" s="663">
        <v>0</v>
      </c>
      <c r="CH61" s="659"/>
      <c r="CI61" s="659">
        <v>0</v>
      </c>
      <c r="CJ61" s="659"/>
      <c r="CK61" s="659">
        <v>0</v>
      </c>
      <c r="CL61" s="659"/>
      <c r="CM61" s="659">
        <v>0</v>
      </c>
      <c r="CN61" s="666"/>
      <c r="CO61" s="179">
        <f t="shared" si="34"/>
        <v>0</v>
      </c>
      <c r="CP61" s="659">
        <v>0</v>
      </c>
      <c r="CQ61" s="659"/>
      <c r="CR61" s="659">
        <v>0</v>
      </c>
      <c r="CS61" s="659"/>
      <c r="CT61" s="893"/>
      <c r="CU61" s="894"/>
      <c r="CV61" s="193"/>
      <c r="CW61" s="767">
        <v>0</v>
      </c>
      <c r="CX61" s="767"/>
      <c r="CY61" s="767">
        <v>0</v>
      </c>
      <c r="CZ61" s="767"/>
      <c r="DA61" s="767">
        <v>0</v>
      </c>
      <c r="DB61" s="767"/>
      <c r="DC61" s="767">
        <v>0</v>
      </c>
      <c r="DD61" s="767"/>
      <c r="DE61" s="785">
        <f>SUM(CW61:DD61)</f>
        <v>0</v>
      </c>
      <c r="DF61" s="767"/>
      <c r="DG61" s="30"/>
      <c r="DH61" s="1037">
        <v>0</v>
      </c>
      <c r="DI61" s="774"/>
      <c r="DJ61" s="774">
        <v>0</v>
      </c>
      <c r="DK61" s="774"/>
      <c r="DL61" s="321">
        <f t="shared" si="33"/>
        <v>0</v>
      </c>
      <c r="DM61" s="30"/>
      <c r="DN61" s="1033">
        <v>0</v>
      </c>
      <c r="DO61" s="771"/>
      <c r="DP61" s="771"/>
      <c r="DQ61" s="1034"/>
      <c r="DR61" s="30"/>
      <c r="DS61" s="281"/>
      <c r="DT61" s="45"/>
      <c r="DU61" s="156">
        <v>32</v>
      </c>
      <c r="DV61" s="224" t="s">
        <v>144</v>
      </c>
      <c r="DX61" s="205"/>
      <c r="DY61" s="205"/>
      <c r="DZ61" s="205"/>
      <c r="EA61" s="205"/>
      <c r="EB61" s="205"/>
    </row>
    <row r="62" spans="1:132" s="46" customFormat="1" ht="14.4" customHeight="1" x14ac:dyDescent="0.4">
      <c r="A62" s="212" t="s">
        <v>145</v>
      </c>
      <c r="B62" s="336"/>
      <c r="C62" s="158">
        <v>33</v>
      </c>
      <c r="D62" s="44"/>
      <c r="E62" s="1046">
        <v>0</v>
      </c>
      <c r="F62" s="1039"/>
      <c r="G62" s="1039">
        <v>0</v>
      </c>
      <c r="H62" s="1039"/>
      <c r="I62" s="1039">
        <v>0</v>
      </c>
      <c r="J62" s="1039"/>
      <c r="K62" s="1039">
        <v>0</v>
      </c>
      <c r="L62" s="1039"/>
      <c r="M62" s="1040">
        <f t="shared" si="29"/>
        <v>0</v>
      </c>
      <c r="N62" s="1041"/>
      <c r="O62" s="1039">
        <v>0</v>
      </c>
      <c r="P62" s="1039"/>
      <c r="Q62" s="1039">
        <v>0</v>
      </c>
      <c r="R62" s="1039"/>
      <c r="S62" s="1039">
        <v>0</v>
      </c>
      <c r="T62" s="1039"/>
      <c r="U62" s="1040">
        <f>SUM(O62:T62)</f>
        <v>0</v>
      </c>
      <c r="V62" s="1041"/>
      <c r="W62" s="323">
        <f>+U62+M62</f>
        <v>0</v>
      </c>
      <c r="X62" s="30"/>
      <c r="Y62" s="1042">
        <v>0</v>
      </c>
      <c r="Z62" s="1043"/>
      <c r="AA62" s="1044">
        <v>0</v>
      </c>
      <c r="AB62" s="1045"/>
      <c r="AC62" s="1044">
        <v>0</v>
      </c>
      <c r="AD62" s="1043"/>
      <c r="AE62" s="1043">
        <v>0</v>
      </c>
      <c r="AF62" s="1043"/>
      <c r="AG62" s="1043">
        <v>0</v>
      </c>
      <c r="AH62" s="1043"/>
      <c r="AI62" s="1043">
        <v>0</v>
      </c>
      <c r="AJ62" s="1045"/>
      <c r="AK62" s="1044">
        <v>0</v>
      </c>
      <c r="AL62" s="1045"/>
      <c r="AM62" s="1044">
        <v>0</v>
      </c>
      <c r="AN62" s="1043"/>
      <c r="AO62" s="1043">
        <v>0</v>
      </c>
      <c r="AP62" s="1043"/>
      <c r="AQ62" s="1043">
        <v>0</v>
      </c>
      <c r="AR62" s="1043"/>
      <c r="AS62" s="1043">
        <v>0</v>
      </c>
      <c r="AT62" s="1043"/>
      <c r="AU62" s="1043">
        <v>0</v>
      </c>
      <c r="AV62" s="1043"/>
      <c r="AW62" s="1043">
        <v>0</v>
      </c>
      <c r="AX62" s="1043"/>
      <c r="AY62" s="1043">
        <v>0</v>
      </c>
      <c r="AZ62" s="1043"/>
      <c r="BA62" s="1043">
        <v>0</v>
      </c>
      <c r="BB62" s="1043"/>
      <c r="BC62" s="1043">
        <v>0</v>
      </c>
      <c r="BD62" s="1043"/>
      <c r="BE62" s="1047">
        <v>14</v>
      </c>
      <c r="BF62" s="1047"/>
      <c r="BG62" s="1043">
        <v>0</v>
      </c>
      <c r="BH62" s="1043"/>
      <c r="BI62" s="1047">
        <v>115</v>
      </c>
      <c r="BJ62" s="1047"/>
      <c r="BK62" s="1043">
        <v>0</v>
      </c>
      <c r="BL62" s="1043"/>
      <c r="BM62" s="324">
        <f t="shared" si="32"/>
        <v>129</v>
      </c>
      <c r="BN62" s="325"/>
      <c r="BO62" s="30"/>
      <c r="BP62" s="812">
        <v>0</v>
      </c>
      <c r="BQ62" s="1048"/>
      <c r="BR62" s="30"/>
      <c r="BS62" s="285"/>
      <c r="BT62" s="30"/>
      <c r="BU62" s="736">
        <v>0</v>
      </c>
      <c r="BV62" s="680"/>
      <c r="BW62" s="680">
        <v>0</v>
      </c>
      <c r="BX62" s="680"/>
      <c r="BY62" s="680">
        <v>0</v>
      </c>
      <c r="BZ62" s="680"/>
      <c r="CA62" s="680">
        <v>0</v>
      </c>
      <c r="CB62" s="680"/>
      <c r="CC62" s="680">
        <v>0</v>
      </c>
      <c r="CD62" s="680"/>
      <c r="CE62" s="680">
        <v>0</v>
      </c>
      <c r="CF62" s="680"/>
      <c r="CG62" s="682">
        <v>0</v>
      </c>
      <c r="CH62" s="680"/>
      <c r="CI62" s="680">
        <v>0</v>
      </c>
      <c r="CJ62" s="680"/>
      <c r="CK62" s="680">
        <v>0</v>
      </c>
      <c r="CL62" s="680"/>
      <c r="CM62" s="680">
        <v>0</v>
      </c>
      <c r="CN62" s="775"/>
      <c r="CO62" s="180">
        <f>SUM(CG62:CN62)</f>
        <v>0</v>
      </c>
      <c r="CP62" s="680">
        <v>0</v>
      </c>
      <c r="CQ62" s="680"/>
      <c r="CR62" s="680">
        <v>0</v>
      </c>
      <c r="CS62" s="680"/>
      <c r="CT62" s="917"/>
      <c r="CU62" s="918"/>
      <c r="CV62" s="193"/>
      <c r="CW62" s="767">
        <v>0</v>
      </c>
      <c r="CX62" s="767"/>
      <c r="CY62" s="767">
        <v>0</v>
      </c>
      <c r="CZ62" s="767"/>
      <c r="DA62" s="767">
        <v>0</v>
      </c>
      <c r="DB62" s="767"/>
      <c r="DC62" s="767">
        <v>0</v>
      </c>
      <c r="DD62" s="767"/>
      <c r="DE62" s="785">
        <f t="shared" ref="DE62" si="52">SUM(CW62:DD62)</f>
        <v>0</v>
      </c>
      <c r="DF62" s="767"/>
      <c r="DG62" s="30"/>
      <c r="DH62" s="1049">
        <v>0</v>
      </c>
      <c r="DI62" s="1050"/>
      <c r="DJ62" s="1050">
        <v>0</v>
      </c>
      <c r="DK62" s="1050"/>
      <c r="DL62" s="326">
        <f t="shared" si="33"/>
        <v>0</v>
      </c>
      <c r="DM62" s="30"/>
      <c r="DN62" s="1051">
        <v>0</v>
      </c>
      <c r="DO62" s="1052"/>
      <c r="DP62" s="1052"/>
      <c r="DQ62" s="1053"/>
      <c r="DR62" s="30"/>
      <c r="DS62" s="287"/>
      <c r="DT62" s="45"/>
      <c r="DU62" s="158">
        <v>33</v>
      </c>
      <c r="DV62" s="225" t="s">
        <v>146</v>
      </c>
      <c r="DX62" s="205"/>
      <c r="DY62" s="205"/>
      <c r="DZ62" s="205"/>
      <c r="EA62" s="205"/>
      <c r="EB62" s="205"/>
    </row>
    <row r="63" spans="1:132" ht="2.4" customHeight="1" x14ac:dyDescent="0.4"/>
    <row r="64" spans="1:132" s="17" customFormat="1" ht="18" x14ac:dyDescent="0.6">
      <c r="A64" s="327" t="s">
        <v>216</v>
      </c>
      <c r="B64" s="22" t="s">
        <v>217</v>
      </c>
      <c r="AK64" s="824"/>
      <c r="AL64" s="824"/>
      <c r="AM64" s="824"/>
      <c r="AN64" s="824"/>
      <c r="AO64" s="824"/>
      <c r="AP64" s="824"/>
      <c r="AQ64" s="824"/>
      <c r="AR64" s="824"/>
      <c r="AS64" s="824"/>
      <c r="AT64" s="824"/>
      <c r="AU64" s="824"/>
      <c r="AV64" s="824"/>
      <c r="BC64" s="825"/>
      <c r="BD64" s="825"/>
      <c r="CX64" s="327"/>
      <c r="CY64" s="327"/>
      <c r="CZ64" s="22"/>
      <c r="DD64" s="327"/>
      <c r="DE64" s="327" t="s">
        <v>220</v>
      </c>
      <c r="DF64" s="22" t="s">
        <v>221</v>
      </c>
      <c r="DJ64" s="327"/>
      <c r="DK64" s="22"/>
      <c r="DL64" s="327"/>
    </row>
    <row r="65" spans="1:116" s="17" customFormat="1" ht="18" x14ac:dyDescent="0.6">
      <c r="A65" s="22"/>
      <c r="B65" s="22" t="s">
        <v>330</v>
      </c>
      <c r="BB65" s="826"/>
      <c r="BC65" s="826"/>
      <c r="BD65" s="826"/>
      <c r="CZ65" s="22"/>
      <c r="DF65" s="22" t="s">
        <v>339</v>
      </c>
      <c r="DK65" s="22"/>
    </row>
    <row r="66" spans="1:116" s="17" customFormat="1" ht="18" x14ac:dyDescent="0.6">
      <c r="A66" s="22"/>
      <c r="B66" s="22" t="s">
        <v>335</v>
      </c>
      <c r="BB66" s="826"/>
      <c r="BC66" s="826"/>
      <c r="BD66" s="826"/>
      <c r="CX66" s="22"/>
      <c r="CZ66" s="22"/>
      <c r="DD66" s="22"/>
      <c r="DF66" s="22" t="s">
        <v>344</v>
      </c>
      <c r="DK66" s="22"/>
      <c r="DL66" s="22"/>
    </row>
    <row r="67" spans="1:116" s="17" customFormat="1" ht="18" x14ac:dyDescent="0.6">
      <c r="A67" s="22"/>
      <c r="B67" s="22" t="s">
        <v>331</v>
      </c>
      <c r="BB67" s="826"/>
      <c r="BC67" s="826"/>
      <c r="BD67" s="826"/>
      <c r="CX67" s="22"/>
      <c r="CZ67" s="22"/>
      <c r="DD67" s="22"/>
      <c r="DF67" s="22" t="s">
        <v>340</v>
      </c>
      <c r="DK67" s="22"/>
      <c r="DL67" s="22"/>
    </row>
    <row r="68" spans="1:116" s="17" customFormat="1" ht="18" x14ac:dyDescent="0.6">
      <c r="A68" s="22"/>
      <c r="B68" s="22" t="s">
        <v>332</v>
      </c>
      <c r="BB68" s="826"/>
      <c r="BC68" s="826"/>
      <c r="BD68" s="826"/>
      <c r="CZ68" s="328"/>
      <c r="DF68" s="328" t="s">
        <v>341</v>
      </c>
      <c r="DK68" s="328"/>
    </row>
    <row r="69" spans="1:116" s="17" customFormat="1" ht="18" x14ac:dyDescent="0.6">
      <c r="A69" s="22"/>
      <c r="B69" s="328" t="s">
        <v>336</v>
      </c>
      <c r="BB69" s="330"/>
      <c r="BC69" s="330"/>
      <c r="BD69" s="330"/>
      <c r="CZ69" s="328"/>
      <c r="DF69" s="328" t="s">
        <v>345</v>
      </c>
      <c r="DK69" s="328"/>
    </row>
    <row r="70" spans="1:116" s="17" customFormat="1" ht="18" x14ac:dyDescent="0.6">
      <c r="A70" s="22"/>
      <c r="B70" s="22" t="s">
        <v>337</v>
      </c>
      <c r="BB70" s="330"/>
      <c r="BC70" s="330"/>
      <c r="BD70" s="330"/>
      <c r="CZ70" s="328"/>
      <c r="DF70" s="328" t="s">
        <v>346</v>
      </c>
      <c r="DK70" s="328"/>
    </row>
    <row r="71" spans="1:116" s="17" customFormat="1" ht="18" x14ac:dyDescent="0.6">
      <c r="A71" s="22"/>
      <c r="B71" s="22" t="s">
        <v>229</v>
      </c>
      <c r="BB71" s="826"/>
      <c r="BC71" s="826"/>
      <c r="BD71" s="826"/>
      <c r="CZ71" s="328"/>
      <c r="DF71" s="328" t="s">
        <v>244</v>
      </c>
      <c r="DK71" s="328"/>
    </row>
    <row r="72" spans="1:116" s="17" customFormat="1" ht="18" x14ac:dyDescent="0.6">
      <c r="A72" s="22"/>
      <c r="B72" s="22" t="s">
        <v>230</v>
      </c>
      <c r="BB72" s="826"/>
      <c r="BC72" s="826"/>
      <c r="BD72" s="826"/>
      <c r="CZ72" s="328"/>
      <c r="DF72" s="328" t="s">
        <v>313</v>
      </c>
      <c r="DK72" s="328"/>
    </row>
    <row r="73" spans="1:116" s="17" customFormat="1" ht="18" x14ac:dyDescent="0.6">
      <c r="A73" s="22"/>
      <c r="B73" s="22" t="s">
        <v>231</v>
      </c>
      <c r="BB73" s="826"/>
      <c r="BC73" s="826"/>
      <c r="BD73" s="826"/>
      <c r="CZ73" s="328"/>
      <c r="DF73" s="328" t="s">
        <v>314</v>
      </c>
      <c r="DK73" s="328"/>
    </row>
    <row r="74" spans="1:116" s="17" customFormat="1" ht="18" x14ac:dyDescent="0.6">
      <c r="A74" s="22"/>
      <c r="B74" s="22" t="s">
        <v>232</v>
      </c>
      <c r="BB74" s="827"/>
      <c r="BC74" s="824"/>
      <c r="BD74" s="824"/>
      <c r="CZ74" s="328"/>
      <c r="DF74" s="328" t="s">
        <v>315</v>
      </c>
      <c r="DK74" s="328"/>
    </row>
    <row r="75" spans="1:116" s="17" customFormat="1" ht="18" x14ac:dyDescent="0.6">
      <c r="A75" s="22"/>
      <c r="B75" s="17" t="s">
        <v>233</v>
      </c>
      <c r="BB75" s="824"/>
      <c r="BC75" s="824"/>
      <c r="BD75" s="824"/>
      <c r="CZ75" s="329"/>
      <c r="DF75" s="329" t="s">
        <v>245</v>
      </c>
      <c r="DK75" s="329"/>
    </row>
    <row r="76" spans="1:116" s="17" customFormat="1" ht="18" x14ac:dyDescent="0.6">
      <c r="A76" s="22"/>
      <c r="B76" s="22" t="s">
        <v>234</v>
      </c>
      <c r="BB76" s="824"/>
      <c r="BC76" s="824"/>
      <c r="BD76" s="824"/>
      <c r="CZ76" s="22"/>
      <c r="DF76" s="22" t="s">
        <v>241</v>
      </c>
      <c r="DK76" s="22"/>
    </row>
    <row r="77" spans="1:116" s="17" customFormat="1" ht="18" x14ac:dyDescent="0.6">
      <c r="A77" s="22"/>
      <c r="B77" s="22" t="s">
        <v>338</v>
      </c>
      <c r="CZ77" s="328"/>
      <c r="DF77" s="328" t="s">
        <v>343</v>
      </c>
      <c r="DK77" s="328"/>
    </row>
    <row r="78" spans="1:116" s="17" customFormat="1" ht="18" x14ac:dyDescent="0.6">
      <c r="A78" s="22"/>
      <c r="B78" s="22" t="s">
        <v>225</v>
      </c>
      <c r="CZ78" s="328"/>
      <c r="DF78" s="328" t="s">
        <v>342</v>
      </c>
      <c r="DK78" s="328"/>
    </row>
  </sheetData>
  <mergeCells count="1925">
    <mergeCell ref="DH62:DI62"/>
    <mergeCell ref="DJ62:DK62"/>
    <mergeCell ref="DN62:DQ62"/>
    <mergeCell ref="CT62:CU62"/>
    <mergeCell ref="CW62:CX62"/>
    <mergeCell ref="CY62:CZ62"/>
    <mergeCell ref="DA62:DB62"/>
    <mergeCell ref="DC62:DD62"/>
    <mergeCell ref="DE62:DF62"/>
    <mergeCell ref="CG62:CH62"/>
    <mergeCell ref="CI62:CJ62"/>
    <mergeCell ref="CK62:CL62"/>
    <mergeCell ref="CM62:CN62"/>
    <mergeCell ref="CP62:CQ62"/>
    <mergeCell ref="CR62:CS62"/>
    <mergeCell ref="BU62:BV62"/>
    <mergeCell ref="BW62:BX62"/>
    <mergeCell ref="BY62:BZ62"/>
    <mergeCell ref="CA62:CB62"/>
    <mergeCell ref="CC62:CD62"/>
    <mergeCell ref="CE62:CF62"/>
    <mergeCell ref="BC62:BD62"/>
    <mergeCell ref="BE62:BF62"/>
    <mergeCell ref="BG62:BH62"/>
    <mergeCell ref="BI62:BJ62"/>
    <mergeCell ref="BK62:BL62"/>
    <mergeCell ref="BP62:BQ62"/>
    <mergeCell ref="AQ62:AR62"/>
    <mergeCell ref="AS62:AT62"/>
    <mergeCell ref="AU62:AV62"/>
    <mergeCell ref="AW62:AX62"/>
    <mergeCell ref="AY62:AZ62"/>
    <mergeCell ref="BA62:BB62"/>
    <mergeCell ref="AE62:AF62"/>
    <mergeCell ref="AG62:AH62"/>
    <mergeCell ref="AI62:AJ62"/>
    <mergeCell ref="AK62:AL62"/>
    <mergeCell ref="AM62:AN62"/>
    <mergeCell ref="AO62:AP62"/>
    <mergeCell ref="Q62:R62"/>
    <mergeCell ref="S62:T62"/>
    <mergeCell ref="U62:V62"/>
    <mergeCell ref="Y62:Z62"/>
    <mergeCell ref="AA62:AB62"/>
    <mergeCell ref="AC62:AD62"/>
    <mergeCell ref="E62:F62"/>
    <mergeCell ref="G62:H62"/>
    <mergeCell ref="I62:J62"/>
    <mergeCell ref="K62:L62"/>
    <mergeCell ref="M62:N62"/>
    <mergeCell ref="O62:P62"/>
    <mergeCell ref="DA61:DB61"/>
    <mergeCell ref="DC61:DD61"/>
    <mergeCell ref="DE61:DF61"/>
    <mergeCell ref="DH61:DI61"/>
    <mergeCell ref="DJ61:DK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E57:AF57"/>
    <mergeCell ref="AG57:AH57"/>
    <mergeCell ref="AI57:AJ57"/>
    <mergeCell ref="DN56:DQ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0:DK50"/>
    <mergeCell ref="DN50:DQ50"/>
    <mergeCell ref="E52:F52"/>
    <mergeCell ref="G52:H52"/>
    <mergeCell ref="I52:J52"/>
    <mergeCell ref="K52:L52"/>
    <mergeCell ref="M52:N52"/>
    <mergeCell ref="O52:P52"/>
    <mergeCell ref="Q52:R52"/>
    <mergeCell ref="S52:T52"/>
    <mergeCell ref="CW50:CX50"/>
    <mergeCell ref="CY50:CZ50"/>
    <mergeCell ref="DA50:DB50"/>
    <mergeCell ref="DC50:DD50"/>
    <mergeCell ref="DE50:DF50"/>
    <mergeCell ref="DH50:DI50"/>
    <mergeCell ref="CI50:CJ50"/>
    <mergeCell ref="CK50:CL50"/>
    <mergeCell ref="CM50:CN50"/>
    <mergeCell ref="CP50:CQ50"/>
    <mergeCell ref="CR50:CS50"/>
    <mergeCell ref="CT50:CU50"/>
    <mergeCell ref="BW50:BX50"/>
    <mergeCell ref="BY50:BZ50"/>
    <mergeCell ref="CA50:CB50"/>
    <mergeCell ref="CC50:CD50"/>
    <mergeCell ref="CE50:CF50"/>
    <mergeCell ref="CG50:CH50"/>
    <mergeCell ref="BE50:BF50"/>
    <mergeCell ref="BG50:BH50"/>
    <mergeCell ref="BI50:BJ50"/>
    <mergeCell ref="BK50:BL50"/>
    <mergeCell ref="BP50:BQ50"/>
    <mergeCell ref="BU50:BV50"/>
    <mergeCell ref="AS50:AT50"/>
    <mergeCell ref="AU50:AV50"/>
    <mergeCell ref="AW50:AX50"/>
    <mergeCell ref="AY50:AZ50"/>
    <mergeCell ref="BA50:BB50"/>
    <mergeCell ref="BC50:BD50"/>
    <mergeCell ref="AG50:AH50"/>
    <mergeCell ref="AI50:AJ50"/>
    <mergeCell ref="AK50:AL50"/>
    <mergeCell ref="AM50:AN50"/>
    <mergeCell ref="AO50:AP50"/>
    <mergeCell ref="AQ50:AR50"/>
    <mergeCell ref="S50:T50"/>
    <mergeCell ref="U50:V50"/>
    <mergeCell ref="Y50:Z50"/>
    <mergeCell ref="AA50:AB50"/>
    <mergeCell ref="AC50:AD50"/>
    <mergeCell ref="AE50:AF50"/>
    <mergeCell ref="DH48:DI48"/>
    <mergeCell ref="DJ48:DK48"/>
    <mergeCell ref="DN48:DQ48"/>
    <mergeCell ref="E50:F50"/>
    <mergeCell ref="G50:H50"/>
    <mergeCell ref="I50:J50"/>
    <mergeCell ref="K50:L50"/>
    <mergeCell ref="M50:N50"/>
    <mergeCell ref="O50:P50"/>
    <mergeCell ref="Q50:R50"/>
    <mergeCell ref="CT48:CU48"/>
    <mergeCell ref="CW48:CX48"/>
    <mergeCell ref="CY48:CZ48"/>
    <mergeCell ref="DA48:DB48"/>
    <mergeCell ref="DC48:DD48"/>
    <mergeCell ref="DE48:DF48"/>
    <mergeCell ref="CG48:CH48"/>
    <mergeCell ref="CI48:CJ48"/>
    <mergeCell ref="CK48:CL48"/>
    <mergeCell ref="CM48:CN48"/>
    <mergeCell ref="CP48:CQ48"/>
    <mergeCell ref="CR48:CS48"/>
    <mergeCell ref="BU48:BV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P48:BQ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A46:DB46"/>
    <mergeCell ref="DC46:DD46"/>
    <mergeCell ref="DE46:DF46"/>
    <mergeCell ref="DH46:DI46"/>
    <mergeCell ref="DJ46:DK46"/>
    <mergeCell ref="AW46:AX46"/>
    <mergeCell ref="AY46:AZ46"/>
    <mergeCell ref="BA46:BB46"/>
    <mergeCell ref="BC46:BD46"/>
    <mergeCell ref="BE46:BF46"/>
    <mergeCell ref="BG46:BH46"/>
    <mergeCell ref="AK46:AL46"/>
    <mergeCell ref="AM46:AN46"/>
    <mergeCell ref="AO46:AP46"/>
    <mergeCell ref="AQ46:AR46"/>
    <mergeCell ref="AS46:AT46"/>
    <mergeCell ref="AU46:AV46"/>
    <mergeCell ref="Y46:Z46"/>
    <mergeCell ref="AA46:AB46"/>
    <mergeCell ref="AC46:AD46"/>
    <mergeCell ref="DN46:DQ46"/>
    <mergeCell ref="CM46:CN46"/>
    <mergeCell ref="CP46:CQ46"/>
    <mergeCell ref="CR46:CS46"/>
    <mergeCell ref="CT46:CU46"/>
    <mergeCell ref="CW46:CX46"/>
    <mergeCell ref="CY46:CZ46"/>
    <mergeCell ref="CA46:CB46"/>
    <mergeCell ref="CC46:CD46"/>
    <mergeCell ref="CE46:CF46"/>
    <mergeCell ref="CG46:CH46"/>
    <mergeCell ref="CI46:CJ46"/>
    <mergeCell ref="CK46:CL46"/>
    <mergeCell ref="BI46:BJ46"/>
    <mergeCell ref="BK46:BL46"/>
    <mergeCell ref="BP46:BQ46"/>
    <mergeCell ref="BU46:BV46"/>
    <mergeCell ref="BW46:BX46"/>
    <mergeCell ref="BY46:BZ46"/>
    <mergeCell ref="AE46:AF46"/>
    <mergeCell ref="AG46:AH46"/>
    <mergeCell ref="AI46:AJ46"/>
    <mergeCell ref="DN44:DQ44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CY44:CZ44"/>
    <mergeCell ref="DA44:DB44"/>
    <mergeCell ref="DC44:DD44"/>
    <mergeCell ref="DE44:DF44"/>
    <mergeCell ref="DH44:DI44"/>
    <mergeCell ref="DJ44:DK44"/>
    <mergeCell ref="CK44:CL44"/>
    <mergeCell ref="CM44:CN44"/>
    <mergeCell ref="CP44:CQ44"/>
    <mergeCell ref="CR44:CS44"/>
    <mergeCell ref="CT44:CU44"/>
    <mergeCell ref="CW44:CX44"/>
    <mergeCell ref="BY44:BZ44"/>
    <mergeCell ref="CA44:CB44"/>
    <mergeCell ref="CC44:CD44"/>
    <mergeCell ref="CE44:CF44"/>
    <mergeCell ref="CG44:CH44"/>
    <mergeCell ref="CI44:CJ44"/>
    <mergeCell ref="BG44:BH44"/>
    <mergeCell ref="BI44:BJ44"/>
    <mergeCell ref="BK44:BL44"/>
    <mergeCell ref="BP44:BQ44"/>
    <mergeCell ref="BU44:BV44"/>
    <mergeCell ref="BW44:BX44"/>
    <mergeCell ref="AU44:AV44"/>
    <mergeCell ref="AW44:AX44"/>
    <mergeCell ref="AY44:AZ44"/>
    <mergeCell ref="BA44:BB44"/>
    <mergeCell ref="BC44:BD44"/>
    <mergeCell ref="BE44:BF44"/>
    <mergeCell ref="AI44:AJ44"/>
    <mergeCell ref="AK44:AL44"/>
    <mergeCell ref="AM44:AN44"/>
    <mergeCell ref="AO44:AP44"/>
    <mergeCell ref="AQ44:AR44"/>
    <mergeCell ref="AS44:AT44"/>
    <mergeCell ref="U44:V44"/>
    <mergeCell ref="Y44:Z44"/>
    <mergeCell ref="AA44:AB44"/>
    <mergeCell ref="AC44:AD44"/>
    <mergeCell ref="AE44:AF44"/>
    <mergeCell ref="AG44:AH44"/>
    <mergeCell ref="DJ43:DK43"/>
    <mergeCell ref="DN43:DQ43"/>
    <mergeCell ref="E44:F44"/>
    <mergeCell ref="G44:H44"/>
    <mergeCell ref="I44:J44"/>
    <mergeCell ref="K44:L44"/>
    <mergeCell ref="M44:N44"/>
    <mergeCell ref="O44:P44"/>
    <mergeCell ref="Q44:R44"/>
    <mergeCell ref="S44:T44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1:DI41"/>
    <mergeCell ref="DJ41:DK41"/>
    <mergeCell ref="DN41:DQ41"/>
    <mergeCell ref="E43:F43"/>
    <mergeCell ref="G43:H43"/>
    <mergeCell ref="I43:J43"/>
    <mergeCell ref="K43:L43"/>
    <mergeCell ref="M43:N43"/>
    <mergeCell ref="O43:P43"/>
    <mergeCell ref="Q43:R43"/>
    <mergeCell ref="CT41:CU41"/>
    <mergeCell ref="CW41:CX41"/>
    <mergeCell ref="CY41:CZ41"/>
    <mergeCell ref="DA41:DB41"/>
    <mergeCell ref="DC41:DD41"/>
    <mergeCell ref="DE41:DF41"/>
    <mergeCell ref="CG41:CH41"/>
    <mergeCell ref="CI41:CJ41"/>
    <mergeCell ref="CK41:CL41"/>
    <mergeCell ref="CM41:CN41"/>
    <mergeCell ref="CP41:CQ41"/>
    <mergeCell ref="CR41:CS41"/>
    <mergeCell ref="BU41:BV41"/>
    <mergeCell ref="BW41:BX41"/>
    <mergeCell ref="BY41:BZ41"/>
    <mergeCell ref="CA41:CB41"/>
    <mergeCell ref="CE41:CF41"/>
    <mergeCell ref="BC41:BD41"/>
    <mergeCell ref="BE41:BF41"/>
    <mergeCell ref="BG41:BH41"/>
    <mergeCell ref="BI41:BJ41"/>
    <mergeCell ref="BK41:BL41"/>
    <mergeCell ref="BP41:BQ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A39:DB39"/>
    <mergeCell ref="DC39:DD39"/>
    <mergeCell ref="DE39:DF39"/>
    <mergeCell ref="DH39:DI39"/>
    <mergeCell ref="DJ39:DK39"/>
    <mergeCell ref="AW39:AX39"/>
    <mergeCell ref="AY39:AZ39"/>
    <mergeCell ref="BA39:BB39"/>
    <mergeCell ref="BC39:BD39"/>
    <mergeCell ref="BE39:BF39"/>
    <mergeCell ref="BG39:BH39"/>
    <mergeCell ref="AK39:AL39"/>
    <mergeCell ref="AM39:AN39"/>
    <mergeCell ref="AO39:AP39"/>
    <mergeCell ref="AQ39:AR39"/>
    <mergeCell ref="AS39:AT39"/>
    <mergeCell ref="AU39:AV39"/>
    <mergeCell ref="Y39:Z39"/>
    <mergeCell ref="AA39:AB39"/>
    <mergeCell ref="AC39:A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DN39:DQ39"/>
    <mergeCell ref="CM39:CN39"/>
    <mergeCell ref="CP39:CQ39"/>
    <mergeCell ref="CR39:CS39"/>
    <mergeCell ref="CT39:CU39"/>
    <mergeCell ref="CW39:CX39"/>
    <mergeCell ref="CY39:CZ39"/>
    <mergeCell ref="CA39:CB39"/>
    <mergeCell ref="CC39:CD39"/>
    <mergeCell ref="CE39:CF39"/>
    <mergeCell ref="CG39:CH39"/>
    <mergeCell ref="CI39:CJ39"/>
    <mergeCell ref="CK39:CL39"/>
    <mergeCell ref="BI39:BJ39"/>
    <mergeCell ref="BK39:BL39"/>
    <mergeCell ref="BP39:BQ39"/>
    <mergeCell ref="BU39:BV39"/>
    <mergeCell ref="BW39:BX39"/>
    <mergeCell ref="BY39:BZ39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AE39:AF39"/>
    <mergeCell ref="AG39:AH39"/>
    <mergeCell ref="AI39:AJ39"/>
    <mergeCell ref="AE31:AF31"/>
    <mergeCell ref="AG31:AH31"/>
    <mergeCell ref="AI31:AJ31"/>
    <mergeCell ref="BE34:BF34"/>
    <mergeCell ref="BG34:BH34"/>
    <mergeCell ref="BE35:BF35"/>
    <mergeCell ref="BG35:BH35"/>
    <mergeCell ref="BE36:BF36"/>
    <mergeCell ref="BG36:BH36"/>
    <mergeCell ref="BE37:BF37"/>
    <mergeCell ref="BG37:BH37"/>
    <mergeCell ref="BE38:BF38"/>
    <mergeCell ref="BG38:BH38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DA31:DB31"/>
    <mergeCell ref="DC31:DD31"/>
    <mergeCell ref="DE31:DF31"/>
    <mergeCell ref="DH31:DI31"/>
    <mergeCell ref="DJ31:DK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AG27:AH27"/>
    <mergeCell ref="AI27:AJ27"/>
    <mergeCell ref="AK27:AL27"/>
    <mergeCell ref="AM27:AN27"/>
    <mergeCell ref="AO27:AP27"/>
    <mergeCell ref="AQ27:AR27"/>
    <mergeCell ref="S27:T27"/>
    <mergeCell ref="U27:V27"/>
    <mergeCell ref="Y27:Z27"/>
    <mergeCell ref="AA27:AB27"/>
    <mergeCell ref="AC27:AD27"/>
    <mergeCell ref="AE27:AF27"/>
    <mergeCell ref="DJ27:DK27"/>
    <mergeCell ref="DN27:DQ27"/>
    <mergeCell ref="AW28:AX28"/>
    <mergeCell ref="E29:F29"/>
    <mergeCell ref="G29:H29"/>
    <mergeCell ref="I29:J29"/>
    <mergeCell ref="K29:L29"/>
    <mergeCell ref="M29:N29"/>
    <mergeCell ref="O29:P29"/>
    <mergeCell ref="Q29:R29"/>
    <mergeCell ref="CW27:CX27"/>
    <mergeCell ref="CY27:CZ27"/>
    <mergeCell ref="DA27:DB27"/>
    <mergeCell ref="DC27:DD27"/>
    <mergeCell ref="DE27:DF27"/>
    <mergeCell ref="DH27:DI27"/>
    <mergeCell ref="CI27:CJ27"/>
    <mergeCell ref="CK27:CL27"/>
    <mergeCell ref="CM27:CN27"/>
    <mergeCell ref="CP27:CQ27"/>
    <mergeCell ref="CW25:CX25"/>
    <mergeCell ref="BY25:BZ25"/>
    <mergeCell ref="CA25:CB25"/>
    <mergeCell ref="CC25:CD25"/>
    <mergeCell ref="CE25:CF25"/>
    <mergeCell ref="CG25:CH25"/>
    <mergeCell ref="CI25:CJ25"/>
    <mergeCell ref="BG25:BH25"/>
    <mergeCell ref="BI25:BJ25"/>
    <mergeCell ref="BK25:BL25"/>
    <mergeCell ref="BP25:BQ25"/>
    <mergeCell ref="BP27:BQ27"/>
    <mergeCell ref="BU27:BV27"/>
    <mergeCell ref="AS27:AT27"/>
    <mergeCell ref="AU27:AV27"/>
    <mergeCell ref="AW27:AX27"/>
    <mergeCell ref="AY27:AZ27"/>
    <mergeCell ref="BA27:BB27"/>
    <mergeCell ref="BC27:BD27"/>
    <mergeCell ref="CR27:CS27"/>
    <mergeCell ref="CT27:CU27"/>
    <mergeCell ref="BW27:BX27"/>
    <mergeCell ref="BY27:BZ27"/>
    <mergeCell ref="CA27:CB27"/>
    <mergeCell ref="CC27:CD27"/>
    <mergeCell ref="CE27:CF27"/>
    <mergeCell ref="CG27:CH27"/>
    <mergeCell ref="BE27:BF27"/>
    <mergeCell ref="BG27:BH27"/>
    <mergeCell ref="BI27:BJ27"/>
    <mergeCell ref="BK27:BL27"/>
    <mergeCell ref="AI25:AJ25"/>
    <mergeCell ref="AK25:AL25"/>
    <mergeCell ref="AM25:AN25"/>
    <mergeCell ref="AO25:AP25"/>
    <mergeCell ref="AQ25:AR25"/>
    <mergeCell ref="AS25:AT25"/>
    <mergeCell ref="U25:V25"/>
    <mergeCell ref="Y25:Z25"/>
    <mergeCell ref="AA25:AB25"/>
    <mergeCell ref="AC25:AD25"/>
    <mergeCell ref="AE25:AF25"/>
    <mergeCell ref="AG25:AH25"/>
    <mergeCell ref="DN25:DQ25"/>
    <mergeCell ref="AS26:AT26"/>
    <mergeCell ref="AW26:AX26"/>
    <mergeCell ref="E27:F27"/>
    <mergeCell ref="G27:H27"/>
    <mergeCell ref="I27:J27"/>
    <mergeCell ref="K27:L27"/>
    <mergeCell ref="M27:N27"/>
    <mergeCell ref="O27:P27"/>
    <mergeCell ref="Q27:R27"/>
    <mergeCell ref="CY25:CZ25"/>
    <mergeCell ref="DA25:DB25"/>
    <mergeCell ref="DC25:DD25"/>
    <mergeCell ref="DE25:DF25"/>
    <mergeCell ref="DH25:DI25"/>
    <mergeCell ref="DJ25:DK25"/>
    <mergeCell ref="CK25:CL25"/>
    <mergeCell ref="CM25:CN25"/>
    <mergeCell ref="CP25:CQ25"/>
    <mergeCell ref="CR25:CS25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U25:BV25"/>
    <mergeCell ref="BW25:BX25"/>
    <mergeCell ref="AU25:AV25"/>
    <mergeCell ref="AW25:AX25"/>
    <mergeCell ref="AY25:AZ25"/>
    <mergeCell ref="BA25:BB25"/>
    <mergeCell ref="BC25:BD25"/>
    <mergeCell ref="BE25:BF25"/>
    <mergeCell ref="CT25:CU25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J24:DK24"/>
    <mergeCell ref="DN24:DQ24"/>
    <mergeCell ref="E25:F25"/>
    <mergeCell ref="G25:H25"/>
    <mergeCell ref="I25:J25"/>
    <mergeCell ref="K25:L25"/>
    <mergeCell ref="M25:N25"/>
    <mergeCell ref="O25:P25"/>
    <mergeCell ref="Q25:R25"/>
    <mergeCell ref="S25: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BP24:BQ24"/>
    <mergeCell ref="BU24:BV24"/>
    <mergeCell ref="AS24:AT24"/>
    <mergeCell ref="AU24:AV24"/>
    <mergeCell ref="AW24:AX24"/>
    <mergeCell ref="AY24:AZ24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CR22:CS22"/>
    <mergeCell ref="CT22:CU22"/>
    <mergeCell ref="CW22:CX22"/>
    <mergeCell ref="CY22:CZ22"/>
    <mergeCell ref="DA22:DB22"/>
    <mergeCell ref="DC22:DD22"/>
    <mergeCell ref="CE22:CF22"/>
    <mergeCell ref="CG22:CH22"/>
    <mergeCell ref="CI22:CJ22"/>
    <mergeCell ref="CK22:CL22"/>
    <mergeCell ref="CM22:CN22"/>
    <mergeCell ref="CP22:CQ22"/>
    <mergeCell ref="BP22:BQ22"/>
    <mergeCell ref="BU22:BV22"/>
    <mergeCell ref="BW22:BX22"/>
    <mergeCell ref="BY22:BZ22"/>
    <mergeCell ref="CC23:CD23"/>
    <mergeCell ref="CE23:CF23"/>
    <mergeCell ref="BC23:BD23"/>
    <mergeCell ref="BE23:BF23"/>
    <mergeCell ref="BG23:BH23"/>
    <mergeCell ref="BI23:BJ23"/>
    <mergeCell ref="BK23:BL23"/>
    <mergeCell ref="AS22:AT22"/>
    <mergeCell ref="AU22:AV22"/>
    <mergeCell ref="AW22:AX22"/>
    <mergeCell ref="AY22:AZ22"/>
    <mergeCell ref="AC22:AD22"/>
    <mergeCell ref="AE22:AF22"/>
    <mergeCell ref="AG22:AH22"/>
    <mergeCell ref="AI22:AJ22"/>
    <mergeCell ref="AK22:AL22"/>
    <mergeCell ref="AM22:AN22"/>
    <mergeCell ref="Q23:R23"/>
    <mergeCell ref="S23:T23"/>
    <mergeCell ref="U23:V23"/>
    <mergeCell ref="Y23:Z23"/>
    <mergeCell ref="AA23:AB23"/>
    <mergeCell ref="AC23:AD23"/>
    <mergeCell ref="DE22:DF22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O22:P22"/>
    <mergeCell ref="Q22:R22"/>
    <mergeCell ref="S22:T22"/>
    <mergeCell ref="U22:V22"/>
    <mergeCell ref="Y22:Z22"/>
    <mergeCell ref="AA22:AB22"/>
    <mergeCell ref="CT20:CU20"/>
    <mergeCell ref="CW20:DD20"/>
    <mergeCell ref="DE20:DF20"/>
    <mergeCell ref="DH20:DL20"/>
    <mergeCell ref="DN20:DQ20"/>
    <mergeCell ref="E22:F22"/>
    <mergeCell ref="G22:H22"/>
    <mergeCell ref="I22:J22"/>
    <mergeCell ref="K22:L22"/>
    <mergeCell ref="M22:N22"/>
    <mergeCell ref="BP20:BQ20"/>
    <mergeCell ref="BU20:BV20"/>
    <mergeCell ref="BW20:CF20"/>
    <mergeCell ref="CG20:CN20"/>
    <mergeCell ref="CP20:CQ20"/>
    <mergeCell ref="CR20:CS20"/>
    <mergeCell ref="CA22:CB22"/>
    <mergeCell ref="CC22:CD22"/>
    <mergeCell ref="BA22:BB22"/>
    <mergeCell ref="BC22:BD22"/>
    <mergeCell ref="BE22:BF22"/>
    <mergeCell ref="BG22:BH22"/>
    <mergeCell ref="BI22:BJ22"/>
    <mergeCell ref="BK22:BL22"/>
    <mergeCell ref="AO22:AP22"/>
    <mergeCell ref="AQ22:AR22"/>
    <mergeCell ref="CW19:DD19"/>
    <mergeCell ref="DE19:DF19"/>
    <mergeCell ref="DH19:DL19"/>
    <mergeCell ref="DN19:DQ19"/>
    <mergeCell ref="DS19:DS20"/>
    <mergeCell ref="DU19:DV20"/>
    <mergeCell ref="BU19:BV19"/>
    <mergeCell ref="BW19:CF19"/>
    <mergeCell ref="CG19:CN19"/>
    <mergeCell ref="CP19:CQ19"/>
    <mergeCell ref="CR19:CS19"/>
    <mergeCell ref="CT19:CU19"/>
    <mergeCell ref="A19:C20"/>
    <mergeCell ref="E19:W19"/>
    <mergeCell ref="Y19:AB19"/>
    <mergeCell ref="AC19:AJ19"/>
    <mergeCell ref="AK19:BM19"/>
    <mergeCell ref="BP19:BQ19"/>
    <mergeCell ref="E20:W20"/>
    <mergeCell ref="Y20:AB20"/>
    <mergeCell ref="AC20:AJ20"/>
    <mergeCell ref="AK20:BM20"/>
    <mergeCell ref="DA17:DB17"/>
    <mergeCell ref="DC17:DD17"/>
    <mergeCell ref="DE17:DF17"/>
    <mergeCell ref="DH17:DI17"/>
    <mergeCell ref="DJ17:DK17"/>
    <mergeCell ref="DN17:DQ17"/>
    <mergeCell ref="CM17:CN17"/>
    <mergeCell ref="CP17:CQ17"/>
    <mergeCell ref="CR17:CS17"/>
    <mergeCell ref="CT17:CU17"/>
    <mergeCell ref="CW17:CX17"/>
    <mergeCell ref="CY17:CZ17"/>
    <mergeCell ref="CA17:CB17"/>
    <mergeCell ref="CC17:CD17"/>
    <mergeCell ref="CE17:CF17"/>
    <mergeCell ref="CG17:CH17"/>
    <mergeCell ref="CI17:CJ17"/>
    <mergeCell ref="CK17:CL17"/>
    <mergeCell ref="BI17:BJ17"/>
    <mergeCell ref="BK17:BL17"/>
    <mergeCell ref="BP17:BQ17"/>
    <mergeCell ref="BU17:BV17"/>
    <mergeCell ref="BW17:BX17"/>
    <mergeCell ref="BY17:BZ17"/>
    <mergeCell ref="AW17:AX17"/>
    <mergeCell ref="AY17:AZ17"/>
    <mergeCell ref="BA17:BB17"/>
    <mergeCell ref="BC17:BD17"/>
    <mergeCell ref="BE17:BF17"/>
    <mergeCell ref="BG17:BH17"/>
    <mergeCell ref="AK17:AL17"/>
    <mergeCell ref="AM17:AN17"/>
    <mergeCell ref="AO17:AP17"/>
    <mergeCell ref="AQ17:AR17"/>
    <mergeCell ref="AS17:AT17"/>
    <mergeCell ref="AU17:AV17"/>
    <mergeCell ref="Y17:Z17"/>
    <mergeCell ref="AA17:AB17"/>
    <mergeCell ref="AC17:AD17"/>
    <mergeCell ref="AE17:AF17"/>
    <mergeCell ref="AG17:AH17"/>
    <mergeCell ref="AI17:AJ17"/>
    <mergeCell ref="K17:L17"/>
    <mergeCell ref="M17:N17"/>
    <mergeCell ref="O17:P17"/>
    <mergeCell ref="Q17:R17"/>
    <mergeCell ref="S17:T17"/>
    <mergeCell ref="U17:V17"/>
    <mergeCell ref="DU12:DV17"/>
    <mergeCell ref="AS13:AT16"/>
    <mergeCell ref="AU13:AV16"/>
    <mergeCell ref="AW13:AW16"/>
    <mergeCell ref="AX13:AX16"/>
    <mergeCell ref="AY13:AY16"/>
    <mergeCell ref="AZ13:AZ16"/>
    <mergeCell ref="DE13:DF13"/>
    <mergeCell ref="DE14:DF14"/>
    <mergeCell ref="DE15:DF15"/>
    <mergeCell ref="CT11:CU16"/>
    <mergeCell ref="DS11:DS16"/>
    <mergeCell ref="BD9:BD16"/>
    <mergeCell ref="BE9:BE16"/>
    <mergeCell ref="BF9:BF16"/>
    <mergeCell ref="BG9:BG16"/>
    <mergeCell ref="BH9:BH16"/>
    <mergeCell ref="BI9:BI16"/>
    <mergeCell ref="AM9:AM16"/>
    <mergeCell ref="AN9:AN16"/>
    <mergeCell ref="A12:C17"/>
    <mergeCell ref="AS12:AZ12"/>
    <mergeCell ref="BM12:BM16"/>
    <mergeCell ref="DE12:DF12"/>
    <mergeCell ref="DL12:DL16"/>
    <mergeCell ref="E17:F17"/>
    <mergeCell ref="G17:H17"/>
    <mergeCell ref="I17:J17"/>
    <mergeCell ref="AI11:AI16"/>
    <mergeCell ref="AJ11:AJ16"/>
    <mergeCell ref="AO11:AO16"/>
    <mergeCell ref="AP11:AP16"/>
    <mergeCell ref="AQ11:AQ16"/>
    <mergeCell ref="AR11:AR16"/>
    <mergeCell ref="CN9:CN16"/>
    <mergeCell ref="AC10:AJ10"/>
    <mergeCell ref="AO10:AZ10"/>
    <mergeCell ref="W11:W16"/>
    <mergeCell ref="AC11:AC16"/>
    <mergeCell ref="AD11:AD16"/>
    <mergeCell ref="AE11:AE16"/>
    <mergeCell ref="AF11:AF16"/>
    <mergeCell ref="AG11:AG16"/>
    <mergeCell ref="AH11:AH16"/>
    <mergeCell ref="BJ9:BJ16"/>
    <mergeCell ref="BK9:BK16"/>
    <mergeCell ref="BL9:BL16"/>
    <mergeCell ref="CG9:CG16"/>
    <mergeCell ref="CH9:CH16"/>
    <mergeCell ref="CI9:CI16"/>
    <mergeCell ref="BN11:BN16"/>
    <mergeCell ref="BS11:BS16"/>
    <mergeCell ref="DL7:DL11"/>
    <mergeCell ref="DN7:DN16"/>
    <mergeCell ref="DO7:DO16"/>
    <mergeCell ref="DP7:DP16"/>
    <mergeCell ref="DQ7:DQ16"/>
    <mergeCell ref="O8:V8"/>
    <mergeCell ref="Y8:AL8"/>
    <mergeCell ref="AM8:BL8"/>
    <mergeCell ref="CG8:CO8"/>
    <mergeCell ref="O9:O16"/>
    <mergeCell ref="DC7:DC16"/>
    <mergeCell ref="DD7:DD16"/>
    <mergeCell ref="DH7:DH16"/>
    <mergeCell ref="DI7:DI16"/>
    <mergeCell ref="DJ7:DJ16"/>
    <mergeCell ref="DK7:DK16"/>
    <mergeCell ref="CW7:CW16"/>
    <mergeCell ref="CX7:CX16"/>
    <mergeCell ref="CY7:CY16"/>
    <mergeCell ref="CZ7:CZ16"/>
    <mergeCell ref="DA7:DA16"/>
    <mergeCell ref="DB7:DB16"/>
    <mergeCell ref="CF7:CF16"/>
    <mergeCell ref="CG7:CO7"/>
    <mergeCell ref="CP7:CP16"/>
    <mergeCell ref="CQ7:CQ16"/>
    <mergeCell ref="CR7:CR16"/>
    <mergeCell ref="CS7:CS16"/>
    <mergeCell ref="CJ9:CJ16"/>
    <mergeCell ref="CK9:CK16"/>
    <mergeCell ref="CL9:CL16"/>
    <mergeCell ref="CM9:CM16"/>
    <mergeCell ref="BZ7:BZ16"/>
    <mergeCell ref="CA7:CA16"/>
    <mergeCell ref="CB7:CB16"/>
    <mergeCell ref="CC7:CC16"/>
    <mergeCell ref="CD7:CD16"/>
    <mergeCell ref="CE7:CE16"/>
    <mergeCell ref="BM7:BM11"/>
    <mergeCell ref="BP7:BP16"/>
    <mergeCell ref="BQ7:BQ16"/>
    <mergeCell ref="BU7:BU16"/>
    <mergeCell ref="AB9:AB16"/>
    <mergeCell ref="AC9:AJ9"/>
    <mergeCell ref="AK9:AK16"/>
    <mergeCell ref="AL9:AL16"/>
    <mergeCell ref="J7:J16"/>
    <mergeCell ref="K7:K16"/>
    <mergeCell ref="L7:L16"/>
    <mergeCell ref="M7:M16"/>
    <mergeCell ref="N7:N16"/>
    <mergeCell ref="O7:V7"/>
    <mergeCell ref="P9:P16"/>
    <mergeCell ref="Q9:Q16"/>
    <mergeCell ref="R9:R16"/>
    <mergeCell ref="S9:S16"/>
    <mergeCell ref="AO9:AZ9"/>
    <mergeCell ref="BA9:BA16"/>
    <mergeCell ref="BB9:BB16"/>
    <mergeCell ref="BC9:BC16"/>
    <mergeCell ref="AS11:AZ11"/>
    <mergeCell ref="T9:T16"/>
    <mergeCell ref="U9:U16"/>
    <mergeCell ref="V9:V16"/>
    <mergeCell ref="Y9:Y16"/>
    <mergeCell ref="Z9:Z16"/>
    <mergeCell ref="AA9:AA16"/>
    <mergeCell ref="A5:C11"/>
    <mergeCell ref="E5:V5"/>
    <mergeCell ref="Y5:BM5"/>
    <mergeCell ref="BN5:BN10"/>
    <mergeCell ref="BP5:BQ5"/>
    <mergeCell ref="BS5:BS10"/>
    <mergeCell ref="F7:F16"/>
    <mergeCell ref="G7:G16"/>
    <mergeCell ref="H7:H16"/>
    <mergeCell ref="I7:I16"/>
    <mergeCell ref="DS5:DS10"/>
    <mergeCell ref="DU5:DV11"/>
    <mergeCell ref="E6:V6"/>
    <mergeCell ref="Y6:BM6"/>
    <mergeCell ref="BP6:BQ6"/>
    <mergeCell ref="BU6:CS6"/>
    <mergeCell ref="CW6:DD6"/>
    <mergeCell ref="DH6:DL6"/>
    <mergeCell ref="DN6:DQ6"/>
    <mergeCell ref="E7:E16"/>
    <mergeCell ref="BU5:CS5"/>
    <mergeCell ref="CT5:CU10"/>
    <mergeCell ref="CW5:DD5"/>
    <mergeCell ref="DE5:DF10"/>
    <mergeCell ref="DH5:DL5"/>
    <mergeCell ref="DN5:DQ5"/>
    <mergeCell ref="BV7:BV16"/>
    <mergeCell ref="BW7:BW16"/>
    <mergeCell ref="BX7:BX16"/>
    <mergeCell ref="BY7:BY16"/>
    <mergeCell ref="Y7:AL7"/>
    <mergeCell ref="AM7:BL7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Y32:Z32"/>
    <mergeCell ref="AA32:AB32"/>
    <mergeCell ref="AC32:AD32"/>
    <mergeCell ref="AE32:AF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W32:AX32"/>
    <mergeCell ref="AY32:AZ32"/>
    <mergeCell ref="BA32:BB32"/>
    <mergeCell ref="BC32:BD32"/>
    <mergeCell ref="BE32:BF32"/>
    <mergeCell ref="BG32:BH32"/>
    <mergeCell ref="BI32:BJ32"/>
    <mergeCell ref="BK32:BL32"/>
    <mergeCell ref="BP32:BQ32"/>
    <mergeCell ref="BU32:BV32"/>
    <mergeCell ref="BW32:BX32"/>
    <mergeCell ref="BY32:BZ32"/>
    <mergeCell ref="CA32:CB32"/>
    <mergeCell ref="CC32:CD32"/>
    <mergeCell ref="CE32:CF32"/>
    <mergeCell ref="CG32:CH32"/>
    <mergeCell ref="CI32:CJ32"/>
    <mergeCell ref="CK32:CL32"/>
    <mergeCell ref="CM32:CN32"/>
    <mergeCell ref="CP32:CQ32"/>
    <mergeCell ref="CR32:CS32"/>
    <mergeCell ref="CT32:CU32"/>
    <mergeCell ref="CW32:CX32"/>
    <mergeCell ref="CY32:CZ32"/>
    <mergeCell ref="DA32:DB32"/>
    <mergeCell ref="DC32:DD32"/>
    <mergeCell ref="DE32:DF32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P33:BQ33"/>
    <mergeCell ref="BU33:BV33"/>
    <mergeCell ref="BW33:BX33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P33:CQ33"/>
    <mergeCell ref="CR33:CS33"/>
    <mergeCell ref="CT33:CU33"/>
    <mergeCell ref="CW33:CX33"/>
    <mergeCell ref="CY33:CZ33"/>
    <mergeCell ref="DA33:DB33"/>
    <mergeCell ref="DC33:DD33"/>
    <mergeCell ref="DE33:DF33"/>
    <mergeCell ref="DH33:DI33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I34:BJ34"/>
    <mergeCell ref="BK34:BL34"/>
    <mergeCell ref="BP34:BQ34"/>
    <mergeCell ref="BU34:BV34"/>
    <mergeCell ref="BW34:BX34"/>
    <mergeCell ref="BY34:BZ34"/>
    <mergeCell ref="CA34:CB34"/>
    <mergeCell ref="CC34:CD34"/>
    <mergeCell ref="CE34:CF34"/>
    <mergeCell ref="CG34:CH34"/>
    <mergeCell ref="CI34:CJ34"/>
    <mergeCell ref="CK34:CL34"/>
    <mergeCell ref="CM34:CN34"/>
    <mergeCell ref="CP34:CQ34"/>
    <mergeCell ref="CR34:CS34"/>
    <mergeCell ref="CT34:CU34"/>
    <mergeCell ref="CW34:CX34"/>
    <mergeCell ref="CY34:CZ34"/>
    <mergeCell ref="DA34:DB34"/>
    <mergeCell ref="DC34:DD34"/>
    <mergeCell ref="DE34:DF34"/>
    <mergeCell ref="DH34:DI34"/>
    <mergeCell ref="DJ34:DK34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I35:BJ35"/>
    <mergeCell ref="BK35:BL35"/>
    <mergeCell ref="BP35:BQ35"/>
    <mergeCell ref="BU35:BV35"/>
    <mergeCell ref="BW35:BX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P35:CQ35"/>
    <mergeCell ref="CR35:CS35"/>
    <mergeCell ref="CT35:CU35"/>
    <mergeCell ref="CW35:CX35"/>
    <mergeCell ref="CY35:CZ35"/>
    <mergeCell ref="DA35:DB35"/>
    <mergeCell ref="DC35:DD35"/>
    <mergeCell ref="DE35:DF35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I36:BJ36"/>
    <mergeCell ref="BK36:BL36"/>
    <mergeCell ref="BP36:BQ36"/>
    <mergeCell ref="BU36:BV36"/>
    <mergeCell ref="BW36:BX36"/>
    <mergeCell ref="BY36:BZ36"/>
    <mergeCell ref="CA36:CB36"/>
    <mergeCell ref="CC36:CD36"/>
    <mergeCell ref="CE36:CF36"/>
    <mergeCell ref="CG36:CH36"/>
    <mergeCell ref="CI36:CJ36"/>
    <mergeCell ref="CK36:CL36"/>
    <mergeCell ref="CM36:CN36"/>
    <mergeCell ref="CP36:CQ36"/>
    <mergeCell ref="CR36:CS36"/>
    <mergeCell ref="CT36:CU36"/>
    <mergeCell ref="CW36:CX36"/>
    <mergeCell ref="CY36:CZ36"/>
    <mergeCell ref="DA36:DB36"/>
    <mergeCell ref="DC36:DD36"/>
    <mergeCell ref="DE36:DF36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Y37:Z37"/>
    <mergeCell ref="AA37:AB37"/>
    <mergeCell ref="AC37:AD37"/>
    <mergeCell ref="AE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I37:BJ37"/>
    <mergeCell ref="BK37:BL37"/>
    <mergeCell ref="BP37:BQ37"/>
    <mergeCell ref="BU37:BV37"/>
    <mergeCell ref="BW37:BX37"/>
    <mergeCell ref="BY37:BZ37"/>
    <mergeCell ref="CA37:CB37"/>
    <mergeCell ref="CC37:CD37"/>
    <mergeCell ref="CE37:CF37"/>
    <mergeCell ref="CG37:CH37"/>
    <mergeCell ref="CI37:CJ37"/>
    <mergeCell ref="CK37:CL37"/>
    <mergeCell ref="CM37:CN37"/>
    <mergeCell ref="CP37:CQ37"/>
    <mergeCell ref="CR37:CS37"/>
    <mergeCell ref="CT37:CU37"/>
    <mergeCell ref="CW37:CX37"/>
    <mergeCell ref="CY37:CZ37"/>
    <mergeCell ref="DA37:DB37"/>
    <mergeCell ref="DC37:DD37"/>
    <mergeCell ref="DE37:DF37"/>
    <mergeCell ref="DH37:DI37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Y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CY38:CZ38"/>
    <mergeCell ref="DA38:DB38"/>
    <mergeCell ref="DC38:DD38"/>
    <mergeCell ref="DE38:DF38"/>
    <mergeCell ref="DH38:DI38"/>
    <mergeCell ref="DJ38:DK38"/>
    <mergeCell ref="DN38:DQ38"/>
    <mergeCell ref="AK64:AL64"/>
    <mergeCell ref="AM64:AV64"/>
    <mergeCell ref="BC64:BD64"/>
    <mergeCell ref="BB65:BD65"/>
    <mergeCell ref="BB66:BD68"/>
    <mergeCell ref="BB71:BD73"/>
    <mergeCell ref="BB74:BD76"/>
    <mergeCell ref="BI38:BJ38"/>
    <mergeCell ref="BK38:BL38"/>
    <mergeCell ref="BP38:BQ38"/>
    <mergeCell ref="BU38:BV38"/>
    <mergeCell ref="BW38:BX38"/>
    <mergeCell ref="BY38:BZ38"/>
    <mergeCell ref="CA38:CB38"/>
    <mergeCell ref="CC38:CD38"/>
    <mergeCell ref="CE38:CF38"/>
    <mergeCell ref="CG38:CH38"/>
    <mergeCell ref="CI38:CJ38"/>
    <mergeCell ref="CK38:CL38"/>
    <mergeCell ref="CM38:CN38"/>
    <mergeCell ref="CP38:CQ38"/>
    <mergeCell ref="CR38:CS38"/>
    <mergeCell ref="CT38:CU38"/>
    <mergeCell ref="CW38:CX38"/>
    <mergeCell ref="CC41:CD41"/>
  </mergeCells>
  <pageMargins left="0.39370078740157483" right="0.39370078740157483" top="0" bottom="0" header="0" footer="0"/>
  <pageSetup paperSize="441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B92"/>
  <sheetViews>
    <sheetView showGridLines="0" zoomScaleNormal="100" workbookViewId="0"/>
  </sheetViews>
  <sheetFormatPr defaultColWidth="9.109375" defaultRowHeight="21" customHeight="1" x14ac:dyDescent="0.6"/>
  <cols>
    <col min="1" max="1" width="10.6640625" style="17" customWidth="1"/>
    <col min="2" max="2" width="20.33203125" style="17" customWidth="1"/>
    <col min="3" max="3" width="3.5546875" style="17" customWidth="1"/>
    <col min="4" max="4" width="0.88671875" style="17" customWidth="1"/>
    <col min="5" max="6" width="4.33203125" style="17" customWidth="1"/>
    <col min="7" max="8" width="4.6640625" style="17" customWidth="1"/>
    <col min="9" max="10" width="4.33203125" style="17" customWidth="1"/>
    <col min="11" max="16" width="4.6640625" style="17" customWidth="1"/>
    <col min="17" max="20" width="4.33203125" style="17" customWidth="1"/>
    <col min="21" max="22" width="4.6640625" style="17" customWidth="1"/>
    <col min="23" max="23" width="10.33203125" style="17" customWidth="1"/>
    <col min="24" max="24" width="0.88671875" style="17" customWidth="1"/>
    <col min="25" max="26" width="5.33203125" style="17" customWidth="1"/>
    <col min="27" max="28" width="4.6640625" style="17" customWidth="1"/>
    <col min="29" max="36" width="5.33203125" style="17" customWidth="1"/>
    <col min="37" max="42" width="4.6640625" style="17" customWidth="1"/>
    <col min="43" max="48" width="4.33203125" style="17" customWidth="1"/>
    <col min="49" max="54" width="5.33203125" style="17" customWidth="1"/>
    <col min="55" max="64" width="4.6640625" style="17" customWidth="1"/>
    <col min="65" max="66" width="11.6640625" style="17" customWidth="1"/>
    <col min="67" max="67" width="0.88671875" style="17" customWidth="1"/>
    <col min="68" max="69" width="6.6640625" style="17" customWidth="1"/>
    <col min="70" max="70" width="0.88671875" style="17" customWidth="1"/>
    <col min="71" max="71" width="12.6640625" style="17" customWidth="1"/>
    <col min="72" max="72" width="0.88671875" style="17" customWidth="1"/>
    <col min="73" max="74" width="5.6640625" style="17" customWidth="1"/>
    <col min="75" max="84" width="4.6640625" style="17" customWidth="1"/>
    <col min="85" max="88" width="4.33203125" style="17" customWidth="1"/>
    <col min="89" max="90" width="4.6640625" style="17" customWidth="1"/>
    <col min="91" max="92" width="4.33203125" style="17" customWidth="1"/>
    <col min="93" max="93" width="10.6640625" style="17" customWidth="1"/>
    <col min="94" max="95" width="4.33203125" style="17" customWidth="1"/>
    <col min="96" max="97" width="6.6640625" style="17" customWidth="1"/>
    <col min="98" max="99" width="5.6640625" style="17" customWidth="1"/>
    <col min="100" max="100" width="0.88671875" style="17" customWidth="1"/>
    <col min="101" max="108" width="4.6640625" style="17" customWidth="1"/>
    <col min="109" max="110" width="7.6640625" style="17" customWidth="1"/>
    <col min="111" max="111" width="0.88671875" style="17" customWidth="1"/>
    <col min="112" max="115" width="4.6640625" style="17" customWidth="1"/>
    <col min="116" max="116" width="10.6640625" style="17" customWidth="1"/>
    <col min="117" max="117" width="0.88671875" style="17" customWidth="1"/>
    <col min="118" max="121" width="3.5546875" style="17" customWidth="1"/>
    <col min="122" max="122" width="0.88671875" style="17" customWidth="1"/>
    <col min="123" max="123" width="10.6640625" style="17" customWidth="1"/>
    <col min="124" max="124" width="0.88671875" style="17" customWidth="1"/>
    <col min="125" max="125" width="3.5546875" style="17" customWidth="1"/>
    <col min="126" max="126" width="35.44140625" style="17" customWidth="1"/>
    <col min="127" max="16384" width="9.109375" style="17"/>
  </cols>
  <sheetData>
    <row r="1" spans="1:126" s="20" customFormat="1" ht="24.9" customHeight="1" x14ac:dyDescent="0.5">
      <c r="A1" s="194"/>
      <c r="B1" s="69"/>
      <c r="C1" s="67"/>
      <c r="E1" s="76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P1" s="18"/>
      <c r="BQ1" s="19"/>
      <c r="BS1" s="68"/>
      <c r="BU1" s="97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9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H1" s="118"/>
      <c r="DI1" s="119"/>
      <c r="DJ1" s="119"/>
      <c r="DK1" s="119"/>
      <c r="DL1" s="120"/>
      <c r="DN1" s="121"/>
      <c r="DO1" s="122"/>
      <c r="DP1" s="122"/>
      <c r="DQ1" s="123"/>
      <c r="DS1" s="68"/>
      <c r="DU1" s="66"/>
      <c r="DV1" s="70" t="s">
        <v>0</v>
      </c>
    </row>
    <row r="2" spans="1:126" s="20" customFormat="1" ht="24.9" customHeight="1" x14ac:dyDescent="0.45">
      <c r="A2" s="38" t="s">
        <v>318</v>
      </c>
      <c r="B2" s="1"/>
    </row>
    <row r="3" spans="1:126" ht="24.9" customHeight="1" x14ac:dyDescent="0.45">
      <c r="A3" s="39" t="s">
        <v>319</v>
      </c>
      <c r="B3" s="2"/>
      <c r="C3" s="21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3"/>
      <c r="BN3" s="23"/>
      <c r="BO3" s="23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N3" s="22"/>
      <c r="DO3" s="22"/>
      <c r="DP3" s="22"/>
      <c r="DQ3" s="22"/>
      <c r="DR3" s="22"/>
      <c r="DS3" s="24"/>
      <c r="DT3" s="24"/>
    </row>
    <row r="4" spans="1:126" s="35" customFormat="1" ht="21" customHeight="1" x14ac:dyDescent="0.6">
      <c r="A4" s="31" t="s">
        <v>203</v>
      </c>
      <c r="B4" s="31"/>
      <c r="C4" s="32"/>
      <c r="D4" s="32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1"/>
      <c r="BN4" s="31"/>
      <c r="BO4" s="31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4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4"/>
      <c r="DM4" s="34"/>
      <c r="DN4" s="33"/>
      <c r="DO4" s="33"/>
      <c r="DP4" s="33"/>
      <c r="DQ4" s="33"/>
      <c r="DR4" s="33"/>
      <c r="DS4" s="34"/>
      <c r="DT4" s="34"/>
      <c r="DV4" s="36" t="s">
        <v>204</v>
      </c>
    </row>
    <row r="5" spans="1:126" s="35" customFormat="1" ht="17.100000000000001" customHeight="1" x14ac:dyDescent="0.3">
      <c r="A5" s="553" t="s">
        <v>3</v>
      </c>
      <c r="B5" s="554"/>
      <c r="C5" s="555"/>
      <c r="D5" s="57"/>
      <c r="E5" s="691" t="s">
        <v>4</v>
      </c>
      <c r="F5" s="691"/>
      <c r="G5" s="691"/>
      <c r="H5" s="691"/>
      <c r="I5" s="691"/>
      <c r="J5" s="691"/>
      <c r="K5" s="691"/>
      <c r="L5" s="691"/>
      <c r="M5" s="691"/>
      <c r="N5" s="691"/>
      <c r="O5" s="691"/>
      <c r="P5" s="691"/>
      <c r="Q5" s="691"/>
      <c r="R5" s="691"/>
      <c r="S5" s="691"/>
      <c r="T5" s="691"/>
      <c r="U5" s="691"/>
      <c r="V5" s="692"/>
      <c r="W5" s="74"/>
      <c r="X5" s="58"/>
      <c r="Y5" s="729" t="s">
        <v>266</v>
      </c>
      <c r="Z5" s="729"/>
      <c r="AA5" s="729"/>
      <c r="AB5" s="729"/>
      <c r="AC5" s="729"/>
      <c r="AD5" s="729"/>
      <c r="AE5" s="729"/>
      <c r="AF5" s="729"/>
      <c r="AG5" s="729"/>
      <c r="AH5" s="729"/>
      <c r="AI5" s="729"/>
      <c r="AJ5" s="729"/>
      <c r="AK5" s="729"/>
      <c r="AL5" s="729"/>
      <c r="AM5" s="729"/>
      <c r="AN5" s="729"/>
      <c r="AO5" s="729"/>
      <c r="AP5" s="729"/>
      <c r="AQ5" s="729"/>
      <c r="AR5" s="729"/>
      <c r="AS5" s="729"/>
      <c r="AT5" s="729"/>
      <c r="AU5" s="729"/>
      <c r="AV5" s="729"/>
      <c r="AW5" s="729"/>
      <c r="AX5" s="729"/>
      <c r="AY5" s="729"/>
      <c r="AZ5" s="729"/>
      <c r="BA5" s="729"/>
      <c r="BB5" s="729"/>
      <c r="BC5" s="729"/>
      <c r="BD5" s="729"/>
      <c r="BE5" s="729"/>
      <c r="BF5" s="729"/>
      <c r="BG5" s="729"/>
      <c r="BH5" s="729"/>
      <c r="BI5" s="729"/>
      <c r="BJ5" s="729"/>
      <c r="BK5" s="729"/>
      <c r="BL5" s="729"/>
      <c r="BM5" s="729"/>
      <c r="BN5" s="483" t="s">
        <v>280</v>
      </c>
      <c r="BO5" s="58"/>
      <c r="BP5" s="343" t="s">
        <v>5</v>
      </c>
      <c r="BQ5" s="344"/>
      <c r="BR5" s="48"/>
      <c r="BS5" s="630" t="s">
        <v>188</v>
      </c>
      <c r="BT5" s="58"/>
      <c r="BU5" s="712" t="s">
        <v>326</v>
      </c>
      <c r="BV5" s="713"/>
      <c r="BW5" s="713"/>
      <c r="BX5" s="713"/>
      <c r="BY5" s="713"/>
      <c r="BZ5" s="713"/>
      <c r="CA5" s="713"/>
      <c r="CB5" s="713"/>
      <c r="CC5" s="713"/>
      <c r="CD5" s="713"/>
      <c r="CE5" s="713"/>
      <c r="CF5" s="713"/>
      <c r="CG5" s="713"/>
      <c r="CH5" s="713"/>
      <c r="CI5" s="713"/>
      <c r="CJ5" s="713"/>
      <c r="CK5" s="713"/>
      <c r="CL5" s="713"/>
      <c r="CM5" s="713"/>
      <c r="CN5" s="713"/>
      <c r="CO5" s="713"/>
      <c r="CP5" s="713"/>
      <c r="CQ5" s="713"/>
      <c r="CR5" s="713"/>
      <c r="CS5" s="713"/>
      <c r="CT5" s="713"/>
      <c r="CU5" s="714"/>
      <c r="CV5" s="56"/>
      <c r="CW5" s="747" t="s">
        <v>328</v>
      </c>
      <c r="CX5" s="747"/>
      <c r="CY5" s="747"/>
      <c r="CZ5" s="747"/>
      <c r="DA5" s="747"/>
      <c r="DB5" s="747"/>
      <c r="DC5" s="747"/>
      <c r="DD5" s="748"/>
      <c r="DE5" s="112"/>
      <c r="DF5" s="111"/>
      <c r="DG5" s="56"/>
      <c r="DH5" s="715" t="s">
        <v>169</v>
      </c>
      <c r="DI5" s="716"/>
      <c r="DJ5" s="716"/>
      <c r="DK5" s="716"/>
      <c r="DL5" s="717"/>
      <c r="DM5" s="56"/>
      <c r="DN5" s="718" t="s">
        <v>299</v>
      </c>
      <c r="DO5" s="719"/>
      <c r="DP5" s="719"/>
      <c r="DQ5" s="720"/>
      <c r="DR5" s="56"/>
      <c r="DS5" s="644" t="s">
        <v>7</v>
      </c>
      <c r="DT5" s="56"/>
      <c r="DU5" s="622" t="s">
        <v>8</v>
      </c>
      <c r="DV5" s="623"/>
    </row>
    <row r="6" spans="1:126" s="35" customFormat="1" ht="17.100000000000001" customHeight="1" x14ac:dyDescent="0.3">
      <c r="A6" s="556"/>
      <c r="B6" s="557"/>
      <c r="C6" s="558"/>
      <c r="D6" s="57"/>
      <c r="E6" s="703" t="s">
        <v>9</v>
      </c>
      <c r="F6" s="703"/>
      <c r="G6" s="703"/>
      <c r="H6" s="703"/>
      <c r="I6" s="703"/>
      <c r="J6" s="703"/>
      <c r="K6" s="703"/>
      <c r="L6" s="703"/>
      <c r="M6" s="703"/>
      <c r="N6" s="703"/>
      <c r="O6" s="703"/>
      <c r="P6" s="703"/>
      <c r="Q6" s="703"/>
      <c r="R6" s="703"/>
      <c r="S6" s="703"/>
      <c r="T6" s="703"/>
      <c r="U6" s="703"/>
      <c r="V6" s="704"/>
      <c r="W6" s="145"/>
      <c r="X6" s="58"/>
      <c r="Y6" s="652" t="s">
        <v>267</v>
      </c>
      <c r="Z6" s="652"/>
      <c r="AA6" s="652"/>
      <c r="AB6" s="652"/>
      <c r="AC6" s="652"/>
      <c r="AD6" s="652"/>
      <c r="AE6" s="652"/>
      <c r="AF6" s="652"/>
      <c r="AG6" s="652"/>
      <c r="AH6" s="652"/>
      <c r="AI6" s="652"/>
      <c r="AJ6" s="652"/>
      <c r="AK6" s="652"/>
      <c r="AL6" s="652"/>
      <c r="AM6" s="652"/>
      <c r="AN6" s="652"/>
      <c r="AO6" s="652"/>
      <c r="AP6" s="652"/>
      <c r="AQ6" s="652"/>
      <c r="AR6" s="652"/>
      <c r="AS6" s="652"/>
      <c r="AT6" s="652"/>
      <c r="AU6" s="652"/>
      <c r="AV6" s="652"/>
      <c r="AW6" s="652"/>
      <c r="AX6" s="652"/>
      <c r="AY6" s="652"/>
      <c r="AZ6" s="652"/>
      <c r="BA6" s="652"/>
      <c r="BB6" s="652"/>
      <c r="BC6" s="652"/>
      <c r="BD6" s="652"/>
      <c r="BE6" s="652"/>
      <c r="BF6" s="652"/>
      <c r="BG6" s="652"/>
      <c r="BH6" s="652"/>
      <c r="BI6" s="652"/>
      <c r="BJ6" s="652"/>
      <c r="BK6" s="652"/>
      <c r="BL6" s="652"/>
      <c r="BM6" s="652"/>
      <c r="BN6" s="483"/>
      <c r="BO6" s="58"/>
      <c r="BP6" s="345" t="s">
        <v>10</v>
      </c>
      <c r="BQ6" s="346"/>
      <c r="BR6" s="48"/>
      <c r="BS6" s="485"/>
      <c r="BT6" s="58"/>
      <c r="BU6" s="684" t="s">
        <v>327</v>
      </c>
      <c r="BV6" s="685"/>
      <c r="BW6" s="685"/>
      <c r="BX6" s="685"/>
      <c r="BY6" s="685"/>
      <c r="BZ6" s="685"/>
      <c r="CA6" s="685"/>
      <c r="CB6" s="685"/>
      <c r="CC6" s="685"/>
      <c r="CD6" s="685"/>
      <c r="CE6" s="685"/>
      <c r="CF6" s="685"/>
      <c r="CG6" s="685"/>
      <c r="CH6" s="685"/>
      <c r="CI6" s="685"/>
      <c r="CJ6" s="685"/>
      <c r="CK6" s="685"/>
      <c r="CL6" s="685"/>
      <c r="CM6" s="685"/>
      <c r="CN6" s="685"/>
      <c r="CO6" s="685"/>
      <c r="CP6" s="685"/>
      <c r="CQ6" s="685"/>
      <c r="CR6" s="685"/>
      <c r="CS6" s="685"/>
      <c r="CT6" s="685"/>
      <c r="CU6" s="686"/>
      <c r="CV6" s="56"/>
      <c r="CW6" s="749" t="s">
        <v>329</v>
      </c>
      <c r="CX6" s="749"/>
      <c r="CY6" s="749"/>
      <c r="CZ6" s="749"/>
      <c r="DA6" s="749"/>
      <c r="DB6" s="749"/>
      <c r="DC6" s="749"/>
      <c r="DD6" s="750"/>
      <c r="DE6" s="112"/>
      <c r="DF6" s="111"/>
      <c r="DG6" s="56"/>
      <c r="DH6" s="705" t="s">
        <v>214</v>
      </c>
      <c r="DI6" s="706"/>
      <c r="DJ6" s="707"/>
      <c r="DK6" s="707"/>
      <c r="DL6" s="708"/>
      <c r="DM6" s="56"/>
      <c r="DN6" s="709" t="s">
        <v>295</v>
      </c>
      <c r="DO6" s="710"/>
      <c r="DP6" s="710"/>
      <c r="DQ6" s="711"/>
      <c r="DR6" s="56"/>
      <c r="DS6" s="645"/>
      <c r="DT6" s="56"/>
      <c r="DU6" s="624"/>
      <c r="DV6" s="625"/>
    </row>
    <row r="7" spans="1:126" s="35" customFormat="1" ht="17.100000000000001" customHeight="1" x14ac:dyDescent="0.35">
      <c r="A7" s="556"/>
      <c r="B7" s="557"/>
      <c r="C7" s="558"/>
      <c r="D7" s="57"/>
      <c r="E7" s="693" t="s">
        <v>11</v>
      </c>
      <c r="F7" s="695" t="s">
        <v>12</v>
      </c>
      <c r="G7" s="697" t="s">
        <v>13</v>
      </c>
      <c r="H7" s="700" t="s">
        <v>14</v>
      </c>
      <c r="I7" s="697" t="s">
        <v>15</v>
      </c>
      <c r="J7" s="700" t="s">
        <v>16</v>
      </c>
      <c r="K7" s="697" t="s">
        <v>17</v>
      </c>
      <c r="L7" s="700" t="s">
        <v>18</v>
      </c>
      <c r="M7" s="697" t="s">
        <v>6</v>
      </c>
      <c r="N7" s="700" t="s">
        <v>19</v>
      </c>
      <c r="O7" s="721" t="s">
        <v>20</v>
      </c>
      <c r="P7" s="721"/>
      <c r="Q7" s="721"/>
      <c r="R7" s="721"/>
      <c r="S7" s="721"/>
      <c r="T7" s="721"/>
      <c r="U7" s="721"/>
      <c r="V7" s="722"/>
      <c r="W7" s="145" t="s">
        <v>6</v>
      </c>
      <c r="X7" s="58"/>
      <c r="Y7" s="491" t="s">
        <v>282</v>
      </c>
      <c r="Z7" s="491"/>
      <c r="AA7" s="491"/>
      <c r="AB7" s="491"/>
      <c r="AC7" s="491"/>
      <c r="AD7" s="491"/>
      <c r="AE7" s="491"/>
      <c r="AF7" s="491"/>
      <c r="AG7" s="491"/>
      <c r="AH7" s="491"/>
      <c r="AI7" s="491"/>
      <c r="AJ7" s="491"/>
      <c r="AK7" s="491"/>
      <c r="AL7" s="492"/>
      <c r="AM7" s="493" t="s">
        <v>285</v>
      </c>
      <c r="AN7" s="491"/>
      <c r="AO7" s="491"/>
      <c r="AP7" s="491"/>
      <c r="AQ7" s="491"/>
      <c r="AR7" s="491"/>
      <c r="AS7" s="491"/>
      <c r="AT7" s="491"/>
      <c r="AU7" s="491"/>
      <c r="AV7" s="491"/>
      <c r="AW7" s="491"/>
      <c r="AX7" s="491"/>
      <c r="AY7" s="491"/>
      <c r="AZ7" s="491"/>
      <c r="BA7" s="491"/>
      <c r="BB7" s="491"/>
      <c r="BC7" s="491"/>
      <c r="BD7" s="491"/>
      <c r="BE7" s="491"/>
      <c r="BF7" s="491"/>
      <c r="BG7" s="491"/>
      <c r="BH7" s="491"/>
      <c r="BI7" s="491"/>
      <c r="BJ7" s="491"/>
      <c r="BK7" s="491"/>
      <c r="BL7" s="492"/>
      <c r="BM7" s="727" t="s">
        <v>165</v>
      </c>
      <c r="BN7" s="483"/>
      <c r="BO7" s="58"/>
      <c r="BP7" s="347" t="s">
        <v>289</v>
      </c>
      <c r="BQ7" s="349" t="s">
        <v>290</v>
      </c>
      <c r="BR7" s="48"/>
      <c r="BS7" s="485"/>
      <c r="BT7" s="58"/>
      <c r="BU7" s="631" t="s">
        <v>206</v>
      </c>
      <c r="BV7" s="460" t="s">
        <v>207</v>
      </c>
      <c r="BW7" s="464" t="s">
        <v>173</v>
      </c>
      <c r="BX7" s="457" t="s">
        <v>176</v>
      </c>
      <c r="BY7" s="464" t="s">
        <v>209</v>
      </c>
      <c r="BZ7" s="457" t="s">
        <v>208</v>
      </c>
      <c r="CA7" s="464" t="s">
        <v>333</v>
      </c>
      <c r="CB7" s="457" t="s">
        <v>334</v>
      </c>
      <c r="CC7" s="464" t="s">
        <v>311</v>
      </c>
      <c r="CD7" s="457" t="s">
        <v>312</v>
      </c>
      <c r="CE7" s="464" t="s">
        <v>210</v>
      </c>
      <c r="CF7" s="457" t="s">
        <v>211</v>
      </c>
      <c r="CG7" s="763" t="s">
        <v>174</v>
      </c>
      <c r="CH7" s="763"/>
      <c r="CI7" s="763"/>
      <c r="CJ7" s="763"/>
      <c r="CK7" s="763"/>
      <c r="CL7" s="763"/>
      <c r="CM7" s="763"/>
      <c r="CN7" s="763"/>
      <c r="CO7" s="764"/>
      <c r="CP7" s="460" t="s">
        <v>147</v>
      </c>
      <c r="CQ7" s="460" t="s">
        <v>205</v>
      </c>
      <c r="CR7" s="464" t="s">
        <v>181</v>
      </c>
      <c r="CS7" s="457" t="s">
        <v>182</v>
      </c>
      <c r="CT7" s="754" t="s">
        <v>192</v>
      </c>
      <c r="CU7" s="755"/>
      <c r="CV7" s="58"/>
      <c r="CW7" s="613" t="s">
        <v>175</v>
      </c>
      <c r="CX7" s="613" t="s">
        <v>177</v>
      </c>
      <c r="CY7" s="745" t="s">
        <v>186</v>
      </c>
      <c r="CZ7" s="746" t="s">
        <v>190</v>
      </c>
      <c r="DA7" s="745" t="s">
        <v>35</v>
      </c>
      <c r="DB7" s="746" t="s">
        <v>36</v>
      </c>
      <c r="DC7" s="613" t="s">
        <v>255</v>
      </c>
      <c r="DD7" s="613" t="s">
        <v>256</v>
      </c>
      <c r="DE7" s="743" t="s">
        <v>187</v>
      </c>
      <c r="DF7" s="592"/>
      <c r="DG7" s="58"/>
      <c r="DH7" s="756" t="s">
        <v>257</v>
      </c>
      <c r="DI7" s="730" t="s">
        <v>258</v>
      </c>
      <c r="DJ7" s="606" t="s">
        <v>259</v>
      </c>
      <c r="DK7" s="603" t="s">
        <v>260</v>
      </c>
      <c r="DL7" s="725" t="s">
        <v>166</v>
      </c>
      <c r="DM7" s="58"/>
      <c r="DN7" s="757" t="s">
        <v>158</v>
      </c>
      <c r="DO7" s="751" t="s">
        <v>300</v>
      </c>
      <c r="DP7" s="751" t="s">
        <v>159</v>
      </c>
      <c r="DQ7" s="741" t="s">
        <v>160</v>
      </c>
      <c r="DR7" s="50"/>
      <c r="DS7" s="645"/>
      <c r="DT7" s="56"/>
      <c r="DU7" s="624"/>
      <c r="DV7" s="625"/>
    </row>
    <row r="8" spans="1:126" s="35" customFormat="1" ht="17.100000000000001" customHeight="1" x14ac:dyDescent="0.35">
      <c r="A8" s="556"/>
      <c r="B8" s="557"/>
      <c r="C8" s="558"/>
      <c r="D8" s="57"/>
      <c r="E8" s="693"/>
      <c r="F8" s="695"/>
      <c r="G8" s="698"/>
      <c r="H8" s="701"/>
      <c r="I8" s="698"/>
      <c r="J8" s="701"/>
      <c r="K8" s="698"/>
      <c r="L8" s="701"/>
      <c r="M8" s="698"/>
      <c r="N8" s="701"/>
      <c r="O8" s="703" t="s">
        <v>39</v>
      </c>
      <c r="P8" s="703"/>
      <c r="Q8" s="703"/>
      <c r="R8" s="703"/>
      <c r="S8" s="703"/>
      <c r="T8" s="703"/>
      <c r="U8" s="703"/>
      <c r="V8" s="704"/>
      <c r="W8" s="145" t="s">
        <v>4</v>
      </c>
      <c r="X8" s="58"/>
      <c r="Y8" s="481" t="s">
        <v>283</v>
      </c>
      <c r="Z8" s="481"/>
      <c r="AA8" s="481"/>
      <c r="AB8" s="481"/>
      <c r="AC8" s="481"/>
      <c r="AD8" s="481"/>
      <c r="AE8" s="481"/>
      <c r="AF8" s="481"/>
      <c r="AG8" s="481"/>
      <c r="AH8" s="481"/>
      <c r="AI8" s="481"/>
      <c r="AJ8" s="481"/>
      <c r="AK8" s="481"/>
      <c r="AL8" s="489"/>
      <c r="AM8" s="494" t="s">
        <v>284</v>
      </c>
      <c r="AN8" s="481"/>
      <c r="AO8" s="481"/>
      <c r="AP8" s="481"/>
      <c r="AQ8" s="481"/>
      <c r="AR8" s="481"/>
      <c r="AS8" s="481"/>
      <c r="AT8" s="481"/>
      <c r="AU8" s="481"/>
      <c r="AV8" s="481"/>
      <c r="AW8" s="481"/>
      <c r="AX8" s="481"/>
      <c r="AY8" s="481"/>
      <c r="AZ8" s="481"/>
      <c r="BA8" s="481"/>
      <c r="BB8" s="481"/>
      <c r="BC8" s="481"/>
      <c r="BD8" s="481"/>
      <c r="BE8" s="481"/>
      <c r="BF8" s="481"/>
      <c r="BG8" s="481"/>
      <c r="BH8" s="481"/>
      <c r="BI8" s="481"/>
      <c r="BJ8" s="481"/>
      <c r="BK8" s="481"/>
      <c r="BL8" s="489"/>
      <c r="BM8" s="728"/>
      <c r="BN8" s="483"/>
      <c r="BO8" s="58"/>
      <c r="BP8" s="347"/>
      <c r="BQ8" s="349"/>
      <c r="BR8" s="48"/>
      <c r="BS8" s="485"/>
      <c r="BT8" s="58"/>
      <c r="BU8" s="632"/>
      <c r="BV8" s="461"/>
      <c r="BW8" s="465"/>
      <c r="BX8" s="458"/>
      <c r="BY8" s="465"/>
      <c r="BZ8" s="458"/>
      <c r="CA8" s="465"/>
      <c r="CB8" s="458"/>
      <c r="CC8" s="465"/>
      <c r="CD8" s="458"/>
      <c r="CE8" s="465"/>
      <c r="CF8" s="458"/>
      <c r="CG8" s="685" t="s">
        <v>191</v>
      </c>
      <c r="CH8" s="685"/>
      <c r="CI8" s="685"/>
      <c r="CJ8" s="685"/>
      <c r="CK8" s="685"/>
      <c r="CL8" s="685"/>
      <c r="CM8" s="685"/>
      <c r="CN8" s="685"/>
      <c r="CO8" s="753"/>
      <c r="CP8" s="461"/>
      <c r="CQ8" s="461"/>
      <c r="CR8" s="465"/>
      <c r="CS8" s="458"/>
      <c r="CT8" s="617"/>
      <c r="CU8" s="618"/>
      <c r="CV8" s="58"/>
      <c r="CW8" s="613"/>
      <c r="CX8" s="613"/>
      <c r="CY8" s="609"/>
      <c r="CZ8" s="611"/>
      <c r="DA8" s="609"/>
      <c r="DB8" s="611"/>
      <c r="DC8" s="613"/>
      <c r="DD8" s="613"/>
      <c r="DE8" s="743"/>
      <c r="DF8" s="592"/>
      <c r="DG8" s="58"/>
      <c r="DH8" s="601"/>
      <c r="DI8" s="540"/>
      <c r="DJ8" s="607"/>
      <c r="DK8" s="604"/>
      <c r="DL8" s="726"/>
      <c r="DM8" s="58"/>
      <c r="DN8" s="589"/>
      <c r="DO8" s="590"/>
      <c r="DP8" s="590"/>
      <c r="DQ8" s="591"/>
      <c r="DR8" s="50"/>
      <c r="DS8" s="645"/>
      <c r="DT8" s="56"/>
      <c r="DU8" s="624"/>
      <c r="DV8" s="625"/>
    </row>
    <row r="9" spans="1:126" s="35" customFormat="1" ht="17.100000000000001" customHeight="1" x14ac:dyDescent="0.3">
      <c r="A9" s="556"/>
      <c r="B9" s="557"/>
      <c r="C9" s="558"/>
      <c r="D9" s="57"/>
      <c r="E9" s="693"/>
      <c r="F9" s="695"/>
      <c r="G9" s="698"/>
      <c r="H9" s="701"/>
      <c r="I9" s="698"/>
      <c r="J9" s="701"/>
      <c r="K9" s="698"/>
      <c r="L9" s="701"/>
      <c r="M9" s="698"/>
      <c r="N9" s="701"/>
      <c r="O9" s="697" t="s">
        <v>41</v>
      </c>
      <c r="P9" s="700" t="s">
        <v>42</v>
      </c>
      <c r="Q9" s="697" t="s">
        <v>43</v>
      </c>
      <c r="R9" s="700" t="s">
        <v>44</v>
      </c>
      <c r="S9" s="697" t="s">
        <v>45</v>
      </c>
      <c r="T9" s="700" t="s">
        <v>46</v>
      </c>
      <c r="U9" s="697" t="s">
        <v>6</v>
      </c>
      <c r="V9" s="700" t="s">
        <v>19</v>
      </c>
      <c r="W9" s="145" t="s">
        <v>196</v>
      </c>
      <c r="X9" s="58"/>
      <c r="Y9" s="647" t="s">
        <v>21</v>
      </c>
      <c r="Z9" s="647" t="s">
        <v>22</v>
      </c>
      <c r="AA9" s="355" t="s">
        <v>23</v>
      </c>
      <c r="AB9" s="358" t="s">
        <v>24</v>
      </c>
      <c r="AC9" s="490" t="s">
        <v>25</v>
      </c>
      <c r="AD9" s="490"/>
      <c r="AE9" s="490"/>
      <c r="AF9" s="490"/>
      <c r="AG9" s="490"/>
      <c r="AH9" s="490"/>
      <c r="AI9" s="490"/>
      <c r="AJ9" s="490"/>
      <c r="AK9" s="355" t="s">
        <v>26</v>
      </c>
      <c r="AL9" s="358" t="s">
        <v>27</v>
      </c>
      <c r="AM9" s="355" t="s">
        <v>28</v>
      </c>
      <c r="AN9" s="647" t="s">
        <v>29</v>
      </c>
      <c r="AO9" s="648" t="s">
        <v>247</v>
      </c>
      <c r="AP9" s="364"/>
      <c r="AQ9" s="364"/>
      <c r="AR9" s="364"/>
      <c r="AS9" s="364"/>
      <c r="AT9" s="364"/>
      <c r="AU9" s="364"/>
      <c r="AV9" s="364"/>
      <c r="AW9" s="364"/>
      <c r="AX9" s="364"/>
      <c r="AY9" s="364"/>
      <c r="AZ9" s="649"/>
      <c r="BA9" s="647" t="s">
        <v>320</v>
      </c>
      <c r="BB9" s="647" t="s">
        <v>321</v>
      </c>
      <c r="BC9" s="355" t="s">
        <v>31</v>
      </c>
      <c r="BD9" s="358" t="s">
        <v>32</v>
      </c>
      <c r="BE9" s="355" t="s">
        <v>322</v>
      </c>
      <c r="BF9" s="358" t="s">
        <v>323</v>
      </c>
      <c r="BG9" s="355" t="s">
        <v>275</v>
      </c>
      <c r="BH9" s="358" t="s">
        <v>276</v>
      </c>
      <c r="BI9" s="647" t="s">
        <v>33</v>
      </c>
      <c r="BJ9" s="647" t="s">
        <v>34</v>
      </c>
      <c r="BK9" s="355" t="s">
        <v>324</v>
      </c>
      <c r="BL9" s="358" t="s">
        <v>325</v>
      </c>
      <c r="BM9" s="728"/>
      <c r="BN9" s="483"/>
      <c r="BO9" s="58"/>
      <c r="BP9" s="347"/>
      <c r="BQ9" s="349"/>
      <c r="BR9" s="48"/>
      <c r="BS9" s="485"/>
      <c r="BT9" s="58"/>
      <c r="BU9" s="632"/>
      <c r="BV9" s="461"/>
      <c r="BW9" s="465"/>
      <c r="BX9" s="458"/>
      <c r="BY9" s="465"/>
      <c r="BZ9" s="458"/>
      <c r="CA9" s="465"/>
      <c r="CB9" s="458"/>
      <c r="CC9" s="465"/>
      <c r="CD9" s="458"/>
      <c r="CE9" s="465"/>
      <c r="CF9" s="458"/>
      <c r="CG9" s="464" t="s">
        <v>175</v>
      </c>
      <c r="CH9" s="457" t="s">
        <v>177</v>
      </c>
      <c r="CI9" s="464" t="s">
        <v>35</v>
      </c>
      <c r="CJ9" s="457" t="s">
        <v>36</v>
      </c>
      <c r="CK9" s="464" t="s">
        <v>37</v>
      </c>
      <c r="CL9" s="457" t="s">
        <v>38</v>
      </c>
      <c r="CM9" s="464" t="s">
        <v>296</v>
      </c>
      <c r="CN9" s="460" t="s">
        <v>297</v>
      </c>
      <c r="CO9" s="100"/>
      <c r="CP9" s="461"/>
      <c r="CQ9" s="461"/>
      <c r="CR9" s="465"/>
      <c r="CS9" s="458"/>
      <c r="CT9" s="617"/>
      <c r="CU9" s="618"/>
      <c r="CV9" s="58"/>
      <c r="CW9" s="613"/>
      <c r="CX9" s="613"/>
      <c r="CY9" s="609"/>
      <c r="CZ9" s="611"/>
      <c r="DA9" s="609"/>
      <c r="DB9" s="611"/>
      <c r="DC9" s="613"/>
      <c r="DD9" s="613"/>
      <c r="DE9" s="743"/>
      <c r="DF9" s="592"/>
      <c r="DG9" s="58"/>
      <c r="DH9" s="601"/>
      <c r="DI9" s="540"/>
      <c r="DJ9" s="607"/>
      <c r="DK9" s="604"/>
      <c r="DL9" s="726"/>
      <c r="DM9" s="58"/>
      <c r="DN9" s="589"/>
      <c r="DO9" s="590"/>
      <c r="DP9" s="590"/>
      <c r="DQ9" s="591"/>
      <c r="DR9" s="50"/>
      <c r="DS9" s="645"/>
      <c r="DT9" s="56"/>
      <c r="DU9" s="624"/>
      <c r="DV9" s="625"/>
    </row>
    <row r="10" spans="1:126" s="35" customFormat="1" ht="17.100000000000001" customHeight="1" x14ac:dyDescent="0.3">
      <c r="A10" s="556"/>
      <c r="B10" s="557"/>
      <c r="C10" s="558"/>
      <c r="D10" s="57"/>
      <c r="E10" s="693"/>
      <c r="F10" s="695"/>
      <c r="G10" s="698"/>
      <c r="H10" s="701"/>
      <c r="I10" s="698"/>
      <c r="J10" s="701"/>
      <c r="K10" s="698"/>
      <c r="L10" s="701"/>
      <c r="M10" s="698"/>
      <c r="N10" s="701"/>
      <c r="O10" s="698"/>
      <c r="P10" s="701"/>
      <c r="Q10" s="698"/>
      <c r="R10" s="701"/>
      <c r="S10" s="698"/>
      <c r="T10" s="701"/>
      <c r="U10" s="698"/>
      <c r="V10" s="701"/>
      <c r="W10" s="75"/>
      <c r="X10" s="59"/>
      <c r="Y10" s="366"/>
      <c r="Z10" s="366"/>
      <c r="AA10" s="356"/>
      <c r="AB10" s="359"/>
      <c r="AC10" s="365" t="s">
        <v>40</v>
      </c>
      <c r="AD10" s="365"/>
      <c r="AE10" s="365"/>
      <c r="AF10" s="365"/>
      <c r="AG10" s="365"/>
      <c r="AH10" s="365"/>
      <c r="AI10" s="365"/>
      <c r="AJ10" s="365"/>
      <c r="AK10" s="356"/>
      <c r="AL10" s="359"/>
      <c r="AM10" s="356"/>
      <c r="AN10" s="366"/>
      <c r="AO10" s="650" t="s">
        <v>250</v>
      </c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651"/>
      <c r="BA10" s="366"/>
      <c r="BB10" s="366"/>
      <c r="BC10" s="356"/>
      <c r="BD10" s="359"/>
      <c r="BE10" s="356"/>
      <c r="BF10" s="359"/>
      <c r="BG10" s="356"/>
      <c r="BH10" s="359"/>
      <c r="BI10" s="366"/>
      <c r="BJ10" s="366"/>
      <c r="BK10" s="356"/>
      <c r="BL10" s="359"/>
      <c r="BM10" s="728"/>
      <c r="BN10" s="483"/>
      <c r="BO10" s="58"/>
      <c r="BP10" s="347"/>
      <c r="BQ10" s="349"/>
      <c r="BR10" s="48"/>
      <c r="BS10" s="485"/>
      <c r="BT10" s="58"/>
      <c r="BU10" s="632"/>
      <c r="BV10" s="461"/>
      <c r="BW10" s="465"/>
      <c r="BX10" s="458"/>
      <c r="BY10" s="465"/>
      <c r="BZ10" s="458"/>
      <c r="CA10" s="465"/>
      <c r="CB10" s="458"/>
      <c r="CC10" s="465"/>
      <c r="CD10" s="458"/>
      <c r="CE10" s="465"/>
      <c r="CF10" s="458"/>
      <c r="CG10" s="465"/>
      <c r="CH10" s="458"/>
      <c r="CI10" s="465"/>
      <c r="CJ10" s="458"/>
      <c r="CK10" s="465"/>
      <c r="CL10" s="458"/>
      <c r="CM10" s="465"/>
      <c r="CN10" s="461"/>
      <c r="CO10" s="101" t="s">
        <v>6</v>
      </c>
      <c r="CP10" s="461"/>
      <c r="CQ10" s="461"/>
      <c r="CR10" s="465"/>
      <c r="CS10" s="458"/>
      <c r="CT10" s="617"/>
      <c r="CU10" s="618"/>
      <c r="CV10" s="58"/>
      <c r="CW10" s="613"/>
      <c r="CX10" s="613"/>
      <c r="CY10" s="609"/>
      <c r="CZ10" s="611"/>
      <c r="DA10" s="609"/>
      <c r="DB10" s="611"/>
      <c r="DC10" s="613"/>
      <c r="DD10" s="613"/>
      <c r="DE10" s="743"/>
      <c r="DF10" s="592"/>
      <c r="DG10" s="58"/>
      <c r="DH10" s="601"/>
      <c r="DI10" s="540"/>
      <c r="DJ10" s="607"/>
      <c r="DK10" s="604"/>
      <c r="DL10" s="726"/>
      <c r="DM10" s="58"/>
      <c r="DN10" s="589"/>
      <c r="DO10" s="590"/>
      <c r="DP10" s="590"/>
      <c r="DQ10" s="591"/>
      <c r="DR10" s="50"/>
      <c r="DS10" s="645"/>
      <c r="DT10" s="56"/>
      <c r="DU10" s="624"/>
      <c r="DV10" s="625"/>
    </row>
    <row r="11" spans="1:126" s="35" customFormat="1" ht="17.100000000000001" customHeight="1" x14ac:dyDescent="0.3">
      <c r="A11" s="556"/>
      <c r="B11" s="557"/>
      <c r="C11" s="558"/>
      <c r="D11" s="57"/>
      <c r="E11" s="693"/>
      <c r="F11" s="695"/>
      <c r="G11" s="698"/>
      <c r="H11" s="701"/>
      <c r="I11" s="698"/>
      <c r="J11" s="701"/>
      <c r="K11" s="698"/>
      <c r="L11" s="701"/>
      <c r="M11" s="698"/>
      <c r="N11" s="701"/>
      <c r="O11" s="698"/>
      <c r="P11" s="701"/>
      <c r="Q11" s="698"/>
      <c r="R11" s="701"/>
      <c r="S11" s="698"/>
      <c r="T11" s="701"/>
      <c r="U11" s="698"/>
      <c r="V11" s="701"/>
      <c r="W11" s="723" t="s">
        <v>167</v>
      </c>
      <c r="X11" s="58"/>
      <c r="Y11" s="366"/>
      <c r="Z11" s="366"/>
      <c r="AA11" s="356"/>
      <c r="AB11" s="359"/>
      <c r="AC11" s="647" t="s">
        <v>263</v>
      </c>
      <c r="AD11" s="647" t="s">
        <v>47</v>
      </c>
      <c r="AE11" s="355" t="s">
        <v>268</v>
      </c>
      <c r="AF11" s="358" t="s">
        <v>271</v>
      </c>
      <c r="AG11" s="647" t="s">
        <v>269</v>
      </c>
      <c r="AH11" s="647" t="s">
        <v>270</v>
      </c>
      <c r="AI11" s="355" t="s">
        <v>264</v>
      </c>
      <c r="AJ11" s="358" t="s">
        <v>265</v>
      </c>
      <c r="AK11" s="356"/>
      <c r="AL11" s="359"/>
      <c r="AM11" s="356"/>
      <c r="AN11" s="366"/>
      <c r="AO11" s="355" t="s">
        <v>251</v>
      </c>
      <c r="AP11" s="647" t="s">
        <v>252</v>
      </c>
      <c r="AQ11" s="355" t="s">
        <v>30</v>
      </c>
      <c r="AR11" s="361" t="s">
        <v>164</v>
      </c>
      <c r="AS11" s="364" t="s">
        <v>248</v>
      </c>
      <c r="AT11" s="364"/>
      <c r="AU11" s="364"/>
      <c r="AV11" s="364"/>
      <c r="AW11" s="364"/>
      <c r="AX11" s="364"/>
      <c r="AY11" s="364"/>
      <c r="AZ11" s="649"/>
      <c r="BA11" s="366"/>
      <c r="BB11" s="366"/>
      <c r="BC11" s="356"/>
      <c r="BD11" s="359"/>
      <c r="BE11" s="356"/>
      <c r="BF11" s="359"/>
      <c r="BG11" s="356"/>
      <c r="BH11" s="359"/>
      <c r="BI11" s="366"/>
      <c r="BJ11" s="366"/>
      <c r="BK11" s="356"/>
      <c r="BL11" s="359"/>
      <c r="BM11" s="728"/>
      <c r="BN11" s="483" t="s">
        <v>281</v>
      </c>
      <c r="BO11" s="58"/>
      <c r="BP11" s="347"/>
      <c r="BQ11" s="349"/>
      <c r="BR11" s="48"/>
      <c r="BS11" s="485" t="s">
        <v>189</v>
      </c>
      <c r="BT11" s="58"/>
      <c r="BU11" s="632"/>
      <c r="BV11" s="461"/>
      <c r="BW11" s="465"/>
      <c r="BX11" s="458"/>
      <c r="BY11" s="465"/>
      <c r="BZ11" s="458"/>
      <c r="CA11" s="465"/>
      <c r="CB11" s="458"/>
      <c r="CC11" s="465"/>
      <c r="CD11" s="458"/>
      <c r="CE11" s="465"/>
      <c r="CF11" s="458"/>
      <c r="CG11" s="465"/>
      <c r="CH11" s="458"/>
      <c r="CI11" s="465"/>
      <c r="CJ11" s="458"/>
      <c r="CK11" s="465"/>
      <c r="CL11" s="458"/>
      <c r="CM11" s="465"/>
      <c r="CN11" s="461"/>
      <c r="CO11" s="101" t="s">
        <v>174</v>
      </c>
      <c r="CP11" s="461"/>
      <c r="CQ11" s="461"/>
      <c r="CR11" s="465"/>
      <c r="CS11" s="458"/>
      <c r="CT11" s="617"/>
      <c r="CU11" s="618"/>
      <c r="CV11" s="58"/>
      <c r="CW11" s="613"/>
      <c r="CX11" s="613"/>
      <c r="CY11" s="609"/>
      <c r="CZ11" s="611"/>
      <c r="DA11" s="609"/>
      <c r="DB11" s="611"/>
      <c r="DC11" s="613"/>
      <c r="DD11" s="613"/>
      <c r="DE11" s="743"/>
      <c r="DF11" s="592"/>
      <c r="DG11" s="58"/>
      <c r="DH11" s="601"/>
      <c r="DI11" s="540"/>
      <c r="DJ11" s="607"/>
      <c r="DK11" s="604"/>
      <c r="DL11" s="726"/>
      <c r="DM11" s="58"/>
      <c r="DN11" s="589"/>
      <c r="DO11" s="590"/>
      <c r="DP11" s="590"/>
      <c r="DQ11" s="591"/>
      <c r="DR11" s="50"/>
      <c r="DS11" s="485" t="s">
        <v>49</v>
      </c>
      <c r="DT11" s="58"/>
      <c r="DU11" s="624"/>
      <c r="DV11" s="625"/>
    </row>
    <row r="12" spans="1:126" s="35" customFormat="1" ht="17.100000000000001" customHeight="1" x14ac:dyDescent="0.3">
      <c r="A12" s="564" t="s">
        <v>48</v>
      </c>
      <c r="B12" s="565"/>
      <c r="C12" s="566"/>
      <c r="D12" s="54"/>
      <c r="E12" s="693"/>
      <c r="F12" s="695"/>
      <c r="G12" s="698"/>
      <c r="H12" s="701"/>
      <c r="I12" s="698"/>
      <c r="J12" s="701"/>
      <c r="K12" s="698"/>
      <c r="L12" s="701"/>
      <c r="M12" s="698"/>
      <c r="N12" s="701"/>
      <c r="O12" s="698"/>
      <c r="P12" s="701"/>
      <c r="Q12" s="698"/>
      <c r="R12" s="701"/>
      <c r="S12" s="698"/>
      <c r="T12" s="701"/>
      <c r="U12" s="698"/>
      <c r="V12" s="701"/>
      <c r="W12" s="723"/>
      <c r="X12" s="58"/>
      <c r="Y12" s="366"/>
      <c r="Z12" s="366"/>
      <c r="AA12" s="356"/>
      <c r="AB12" s="359"/>
      <c r="AC12" s="366"/>
      <c r="AD12" s="366"/>
      <c r="AE12" s="356"/>
      <c r="AF12" s="359"/>
      <c r="AG12" s="366"/>
      <c r="AH12" s="366"/>
      <c r="AI12" s="356"/>
      <c r="AJ12" s="359"/>
      <c r="AK12" s="356"/>
      <c r="AL12" s="359"/>
      <c r="AM12" s="356"/>
      <c r="AN12" s="366"/>
      <c r="AO12" s="356"/>
      <c r="AP12" s="366"/>
      <c r="AQ12" s="356"/>
      <c r="AR12" s="362"/>
      <c r="AS12" s="365" t="s">
        <v>249</v>
      </c>
      <c r="AT12" s="365"/>
      <c r="AU12" s="365"/>
      <c r="AV12" s="365"/>
      <c r="AW12" s="365"/>
      <c r="AX12" s="365"/>
      <c r="AY12" s="365"/>
      <c r="AZ12" s="651"/>
      <c r="BA12" s="366"/>
      <c r="BB12" s="366"/>
      <c r="BC12" s="356"/>
      <c r="BD12" s="359"/>
      <c r="BE12" s="356"/>
      <c r="BF12" s="359"/>
      <c r="BG12" s="356"/>
      <c r="BH12" s="359"/>
      <c r="BI12" s="366"/>
      <c r="BJ12" s="366"/>
      <c r="BK12" s="356"/>
      <c r="BL12" s="359"/>
      <c r="BM12" s="483" t="s">
        <v>168</v>
      </c>
      <c r="BN12" s="483"/>
      <c r="BO12" s="58"/>
      <c r="BP12" s="347"/>
      <c r="BQ12" s="349"/>
      <c r="BR12" s="48"/>
      <c r="BS12" s="485"/>
      <c r="BT12" s="58"/>
      <c r="BU12" s="632"/>
      <c r="BV12" s="461"/>
      <c r="BW12" s="465"/>
      <c r="BX12" s="458"/>
      <c r="BY12" s="465"/>
      <c r="BZ12" s="458"/>
      <c r="CA12" s="465"/>
      <c r="CB12" s="458"/>
      <c r="CC12" s="465"/>
      <c r="CD12" s="458"/>
      <c r="CE12" s="465"/>
      <c r="CF12" s="458"/>
      <c r="CG12" s="465"/>
      <c r="CH12" s="458"/>
      <c r="CI12" s="465"/>
      <c r="CJ12" s="458"/>
      <c r="CK12" s="465"/>
      <c r="CL12" s="458"/>
      <c r="CM12" s="465"/>
      <c r="CN12" s="461"/>
      <c r="CO12" s="102"/>
      <c r="CP12" s="461"/>
      <c r="CQ12" s="461"/>
      <c r="CR12" s="465"/>
      <c r="CS12" s="458"/>
      <c r="CT12" s="617" t="s">
        <v>172</v>
      </c>
      <c r="CU12" s="618"/>
      <c r="CV12" s="58"/>
      <c r="CW12" s="613"/>
      <c r="CX12" s="613"/>
      <c r="CY12" s="609"/>
      <c r="CZ12" s="611"/>
      <c r="DA12" s="609"/>
      <c r="DB12" s="611"/>
      <c r="DC12" s="613"/>
      <c r="DD12" s="613"/>
      <c r="DE12" s="743" t="s">
        <v>199</v>
      </c>
      <c r="DF12" s="592"/>
      <c r="DG12" s="58"/>
      <c r="DH12" s="601"/>
      <c r="DI12" s="540"/>
      <c r="DJ12" s="607"/>
      <c r="DK12" s="604"/>
      <c r="DL12" s="726" t="s">
        <v>215</v>
      </c>
      <c r="DM12" s="58"/>
      <c r="DN12" s="589"/>
      <c r="DO12" s="590"/>
      <c r="DP12" s="590"/>
      <c r="DQ12" s="591"/>
      <c r="DR12" s="50"/>
      <c r="DS12" s="485"/>
      <c r="DT12" s="58"/>
      <c r="DU12" s="624"/>
      <c r="DV12" s="625"/>
    </row>
    <row r="13" spans="1:126" s="35" customFormat="1" ht="17.100000000000001" customHeight="1" x14ac:dyDescent="0.3">
      <c r="A13" s="564"/>
      <c r="B13" s="565"/>
      <c r="C13" s="566"/>
      <c r="D13" s="54"/>
      <c r="E13" s="693"/>
      <c r="F13" s="695"/>
      <c r="G13" s="698"/>
      <c r="H13" s="701"/>
      <c r="I13" s="698"/>
      <c r="J13" s="701"/>
      <c r="K13" s="698"/>
      <c r="L13" s="701"/>
      <c r="M13" s="698"/>
      <c r="N13" s="701"/>
      <c r="O13" s="698"/>
      <c r="P13" s="701"/>
      <c r="Q13" s="698"/>
      <c r="R13" s="701"/>
      <c r="S13" s="698"/>
      <c r="T13" s="701"/>
      <c r="U13" s="698"/>
      <c r="V13" s="701"/>
      <c r="W13" s="723"/>
      <c r="X13" s="58"/>
      <c r="Y13" s="366"/>
      <c r="Z13" s="366"/>
      <c r="AA13" s="356"/>
      <c r="AB13" s="359"/>
      <c r="AC13" s="366"/>
      <c r="AD13" s="366"/>
      <c r="AE13" s="356"/>
      <c r="AF13" s="359"/>
      <c r="AG13" s="366"/>
      <c r="AH13" s="366"/>
      <c r="AI13" s="356"/>
      <c r="AJ13" s="359"/>
      <c r="AK13" s="356"/>
      <c r="AL13" s="359"/>
      <c r="AM13" s="356"/>
      <c r="AN13" s="366"/>
      <c r="AO13" s="356"/>
      <c r="AP13" s="366"/>
      <c r="AQ13" s="356"/>
      <c r="AR13" s="362"/>
      <c r="AS13" s="647">
        <v>91</v>
      </c>
      <c r="AT13" s="647"/>
      <c r="AU13" s="355">
        <v>95</v>
      </c>
      <c r="AV13" s="358"/>
      <c r="AW13" s="355" t="s">
        <v>291</v>
      </c>
      <c r="AX13" s="358" t="s">
        <v>292</v>
      </c>
      <c r="AY13" s="647" t="s">
        <v>293</v>
      </c>
      <c r="AZ13" s="358" t="s">
        <v>294</v>
      </c>
      <c r="BA13" s="366"/>
      <c r="BB13" s="366"/>
      <c r="BC13" s="356"/>
      <c r="BD13" s="359"/>
      <c r="BE13" s="356"/>
      <c r="BF13" s="359"/>
      <c r="BG13" s="356"/>
      <c r="BH13" s="359"/>
      <c r="BI13" s="366"/>
      <c r="BJ13" s="366"/>
      <c r="BK13" s="356"/>
      <c r="BL13" s="359"/>
      <c r="BM13" s="483"/>
      <c r="BN13" s="483"/>
      <c r="BO13" s="58"/>
      <c r="BP13" s="347"/>
      <c r="BQ13" s="349"/>
      <c r="BR13" s="48"/>
      <c r="BS13" s="485"/>
      <c r="BT13" s="58"/>
      <c r="BU13" s="632"/>
      <c r="BV13" s="461"/>
      <c r="BW13" s="465"/>
      <c r="BX13" s="458"/>
      <c r="BY13" s="465"/>
      <c r="BZ13" s="458"/>
      <c r="CA13" s="465"/>
      <c r="CB13" s="458"/>
      <c r="CC13" s="465"/>
      <c r="CD13" s="458"/>
      <c r="CE13" s="465"/>
      <c r="CF13" s="458"/>
      <c r="CG13" s="465"/>
      <c r="CH13" s="458"/>
      <c r="CI13" s="465"/>
      <c r="CJ13" s="458"/>
      <c r="CK13" s="465"/>
      <c r="CL13" s="458"/>
      <c r="CM13" s="465"/>
      <c r="CN13" s="461"/>
      <c r="CO13" s="101" t="s">
        <v>199</v>
      </c>
      <c r="CP13" s="461"/>
      <c r="CQ13" s="461"/>
      <c r="CR13" s="465"/>
      <c r="CS13" s="458"/>
      <c r="CT13" s="617"/>
      <c r="CU13" s="618"/>
      <c r="CV13" s="58"/>
      <c r="CW13" s="613"/>
      <c r="CX13" s="613"/>
      <c r="CY13" s="609"/>
      <c r="CZ13" s="611"/>
      <c r="DA13" s="609"/>
      <c r="DB13" s="611"/>
      <c r="DC13" s="613"/>
      <c r="DD13" s="613"/>
      <c r="DE13" s="743" t="s">
        <v>200</v>
      </c>
      <c r="DF13" s="592"/>
      <c r="DG13" s="58"/>
      <c r="DH13" s="601"/>
      <c r="DI13" s="540"/>
      <c r="DJ13" s="607"/>
      <c r="DK13" s="604"/>
      <c r="DL13" s="726"/>
      <c r="DM13" s="58"/>
      <c r="DN13" s="589"/>
      <c r="DO13" s="590"/>
      <c r="DP13" s="590"/>
      <c r="DQ13" s="591"/>
      <c r="DR13" s="50"/>
      <c r="DS13" s="485"/>
      <c r="DT13" s="58"/>
      <c r="DU13" s="624"/>
      <c r="DV13" s="625"/>
    </row>
    <row r="14" spans="1:126" s="35" customFormat="1" ht="17.100000000000001" customHeight="1" x14ac:dyDescent="0.3">
      <c r="A14" s="564"/>
      <c r="B14" s="565"/>
      <c r="C14" s="566"/>
      <c r="D14" s="54"/>
      <c r="E14" s="693"/>
      <c r="F14" s="695"/>
      <c r="G14" s="698"/>
      <c r="H14" s="701"/>
      <c r="I14" s="698"/>
      <c r="J14" s="701"/>
      <c r="K14" s="698"/>
      <c r="L14" s="701"/>
      <c r="M14" s="698"/>
      <c r="N14" s="701"/>
      <c r="O14" s="698"/>
      <c r="P14" s="701"/>
      <c r="Q14" s="698"/>
      <c r="R14" s="701"/>
      <c r="S14" s="698"/>
      <c r="T14" s="701"/>
      <c r="U14" s="698"/>
      <c r="V14" s="701"/>
      <c r="W14" s="723"/>
      <c r="X14" s="58"/>
      <c r="Y14" s="366"/>
      <c r="Z14" s="366"/>
      <c r="AA14" s="356"/>
      <c r="AB14" s="359"/>
      <c r="AC14" s="366"/>
      <c r="AD14" s="366"/>
      <c r="AE14" s="356"/>
      <c r="AF14" s="359"/>
      <c r="AG14" s="366"/>
      <c r="AH14" s="366"/>
      <c r="AI14" s="356"/>
      <c r="AJ14" s="359"/>
      <c r="AK14" s="356"/>
      <c r="AL14" s="359"/>
      <c r="AM14" s="356"/>
      <c r="AN14" s="366"/>
      <c r="AO14" s="356"/>
      <c r="AP14" s="366"/>
      <c r="AQ14" s="356"/>
      <c r="AR14" s="362"/>
      <c r="AS14" s="366"/>
      <c r="AT14" s="366"/>
      <c r="AU14" s="356"/>
      <c r="AV14" s="359"/>
      <c r="AW14" s="356"/>
      <c r="AX14" s="359"/>
      <c r="AY14" s="366"/>
      <c r="AZ14" s="359"/>
      <c r="BA14" s="366"/>
      <c r="BB14" s="366"/>
      <c r="BC14" s="356"/>
      <c r="BD14" s="359"/>
      <c r="BE14" s="356"/>
      <c r="BF14" s="359"/>
      <c r="BG14" s="356"/>
      <c r="BH14" s="359"/>
      <c r="BI14" s="366"/>
      <c r="BJ14" s="366"/>
      <c r="BK14" s="356"/>
      <c r="BL14" s="359"/>
      <c r="BM14" s="483"/>
      <c r="BN14" s="483"/>
      <c r="BO14" s="58"/>
      <c r="BP14" s="347"/>
      <c r="BQ14" s="349"/>
      <c r="BR14" s="48"/>
      <c r="BS14" s="485"/>
      <c r="BT14" s="58"/>
      <c r="BU14" s="632"/>
      <c r="BV14" s="461"/>
      <c r="BW14" s="465"/>
      <c r="BX14" s="458"/>
      <c r="BY14" s="465"/>
      <c r="BZ14" s="458"/>
      <c r="CA14" s="465"/>
      <c r="CB14" s="458"/>
      <c r="CC14" s="465"/>
      <c r="CD14" s="458"/>
      <c r="CE14" s="465"/>
      <c r="CF14" s="458"/>
      <c r="CG14" s="465"/>
      <c r="CH14" s="458"/>
      <c r="CI14" s="465"/>
      <c r="CJ14" s="458"/>
      <c r="CK14" s="465"/>
      <c r="CL14" s="458"/>
      <c r="CM14" s="465"/>
      <c r="CN14" s="461"/>
      <c r="CO14" s="101" t="s">
        <v>198</v>
      </c>
      <c r="CP14" s="461"/>
      <c r="CQ14" s="461"/>
      <c r="CR14" s="465"/>
      <c r="CS14" s="458"/>
      <c r="CT14" s="617"/>
      <c r="CU14" s="618"/>
      <c r="CV14" s="58"/>
      <c r="CW14" s="613"/>
      <c r="CX14" s="613"/>
      <c r="CY14" s="609"/>
      <c r="CZ14" s="611"/>
      <c r="DA14" s="609"/>
      <c r="DB14" s="611"/>
      <c r="DC14" s="613"/>
      <c r="DD14" s="613"/>
      <c r="DE14" s="743" t="s">
        <v>201</v>
      </c>
      <c r="DF14" s="592"/>
      <c r="DG14" s="58"/>
      <c r="DH14" s="601"/>
      <c r="DI14" s="540"/>
      <c r="DJ14" s="607"/>
      <c r="DK14" s="604"/>
      <c r="DL14" s="726"/>
      <c r="DM14" s="58"/>
      <c r="DN14" s="589"/>
      <c r="DO14" s="590"/>
      <c r="DP14" s="590"/>
      <c r="DQ14" s="591"/>
      <c r="DR14" s="50"/>
      <c r="DS14" s="485"/>
      <c r="DT14" s="58"/>
      <c r="DU14" s="737" t="s">
        <v>50</v>
      </c>
      <c r="DV14" s="738"/>
    </row>
    <row r="15" spans="1:126" s="35" customFormat="1" ht="17.100000000000001" customHeight="1" x14ac:dyDescent="0.3">
      <c r="A15" s="564"/>
      <c r="B15" s="565"/>
      <c r="C15" s="566"/>
      <c r="D15" s="54"/>
      <c r="E15" s="693"/>
      <c r="F15" s="695"/>
      <c r="G15" s="698"/>
      <c r="H15" s="701"/>
      <c r="I15" s="698"/>
      <c r="J15" s="701"/>
      <c r="K15" s="698"/>
      <c r="L15" s="701"/>
      <c r="M15" s="698"/>
      <c r="N15" s="701"/>
      <c r="O15" s="698"/>
      <c r="P15" s="701"/>
      <c r="Q15" s="698"/>
      <c r="R15" s="701"/>
      <c r="S15" s="698"/>
      <c r="T15" s="701"/>
      <c r="U15" s="698"/>
      <c r="V15" s="701"/>
      <c r="W15" s="723"/>
      <c r="X15" s="58"/>
      <c r="Y15" s="366"/>
      <c r="Z15" s="366"/>
      <c r="AA15" s="356"/>
      <c r="AB15" s="359"/>
      <c r="AC15" s="366"/>
      <c r="AD15" s="366"/>
      <c r="AE15" s="356"/>
      <c r="AF15" s="359"/>
      <c r="AG15" s="366"/>
      <c r="AH15" s="366"/>
      <c r="AI15" s="356"/>
      <c r="AJ15" s="359"/>
      <c r="AK15" s="356"/>
      <c r="AL15" s="359"/>
      <c r="AM15" s="356"/>
      <c r="AN15" s="366"/>
      <c r="AO15" s="356"/>
      <c r="AP15" s="366"/>
      <c r="AQ15" s="356"/>
      <c r="AR15" s="362"/>
      <c r="AS15" s="366"/>
      <c r="AT15" s="366"/>
      <c r="AU15" s="356"/>
      <c r="AV15" s="359"/>
      <c r="AW15" s="356"/>
      <c r="AX15" s="359"/>
      <c r="AY15" s="366"/>
      <c r="AZ15" s="359"/>
      <c r="BA15" s="366"/>
      <c r="BB15" s="366"/>
      <c r="BC15" s="356"/>
      <c r="BD15" s="359"/>
      <c r="BE15" s="356"/>
      <c r="BF15" s="359"/>
      <c r="BG15" s="356"/>
      <c r="BH15" s="359"/>
      <c r="BI15" s="366"/>
      <c r="BJ15" s="366"/>
      <c r="BK15" s="356"/>
      <c r="BL15" s="359"/>
      <c r="BM15" s="483"/>
      <c r="BN15" s="483"/>
      <c r="BO15" s="58"/>
      <c r="BP15" s="347"/>
      <c r="BQ15" s="349"/>
      <c r="BR15" s="48"/>
      <c r="BS15" s="485"/>
      <c r="BT15" s="58"/>
      <c r="BU15" s="632"/>
      <c r="BV15" s="461"/>
      <c r="BW15" s="465"/>
      <c r="BX15" s="458"/>
      <c r="BY15" s="465"/>
      <c r="BZ15" s="458"/>
      <c r="CA15" s="465"/>
      <c r="CB15" s="458"/>
      <c r="CC15" s="465"/>
      <c r="CD15" s="458"/>
      <c r="CE15" s="465"/>
      <c r="CF15" s="458"/>
      <c r="CG15" s="465"/>
      <c r="CH15" s="458"/>
      <c r="CI15" s="465"/>
      <c r="CJ15" s="458"/>
      <c r="CK15" s="465"/>
      <c r="CL15" s="458"/>
      <c r="CM15" s="465"/>
      <c r="CN15" s="461"/>
      <c r="CO15" s="101" t="s">
        <v>197</v>
      </c>
      <c r="CP15" s="461"/>
      <c r="CQ15" s="461"/>
      <c r="CR15" s="465"/>
      <c r="CS15" s="458"/>
      <c r="CT15" s="617"/>
      <c r="CU15" s="618"/>
      <c r="CV15" s="58"/>
      <c r="CW15" s="613"/>
      <c r="CX15" s="613"/>
      <c r="CY15" s="609"/>
      <c r="CZ15" s="611"/>
      <c r="DA15" s="609"/>
      <c r="DB15" s="611"/>
      <c r="DC15" s="613"/>
      <c r="DD15" s="613"/>
      <c r="DE15" s="743" t="s">
        <v>202</v>
      </c>
      <c r="DF15" s="592"/>
      <c r="DG15" s="58"/>
      <c r="DH15" s="601"/>
      <c r="DI15" s="540"/>
      <c r="DJ15" s="607"/>
      <c r="DK15" s="604"/>
      <c r="DL15" s="726"/>
      <c r="DM15" s="58"/>
      <c r="DN15" s="589"/>
      <c r="DO15" s="590"/>
      <c r="DP15" s="590"/>
      <c r="DQ15" s="591"/>
      <c r="DR15" s="50"/>
      <c r="DS15" s="485"/>
      <c r="DT15" s="58"/>
      <c r="DU15" s="737"/>
      <c r="DV15" s="738"/>
    </row>
    <row r="16" spans="1:126" s="35" customFormat="1" ht="17.100000000000001" customHeight="1" x14ac:dyDescent="0.3">
      <c r="A16" s="564"/>
      <c r="B16" s="565"/>
      <c r="C16" s="566"/>
      <c r="D16" s="54"/>
      <c r="E16" s="694"/>
      <c r="F16" s="696"/>
      <c r="G16" s="699"/>
      <c r="H16" s="702"/>
      <c r="I16" s="699"/>
      <c r="J16" s="702"/>
      <c r="K16" s="699"/>
      <c r="L16" s="702"/>
      <c r="M16" s="699"/>
      <c r="N16" s="702"/>
      <c r="O16" s="699"/>
      <c r="P16" s="702"/>
      <c r="Q16" s="699"/>
      <c r="R16" s="702"/>
      <c r="S16" s="699"/>
      <c r="T16" s="702"/>
      <c r="U16" s="699"/>
      <c r="V16" s="702"/>
      <c r="W16" s="724"/>
      <c r="X16" s="58"/>
      <c r="Y16" s="367"/>
      <c r="Z16" s="367"/>
      <c r="AA16" s="357"/>
      <c r="AB16" s="360"/>
      <c r="AC16" s="367"/>
      <c r="AD16" s="367"/>
      <c r="AE16" s="357"/>
      <c r="AF16" s="360"/>
      <c r="AG16" s="367"/>
      <c r="AH16" s="367"/>
      <c r="AI16" s="357"/>
      <c r="AJ16" s="360"/>
      <c r="AK16" s="357"/>
      <c r="AL16" s="360"/>
      <c r="AM16" s="357"/>
      <c r="AN16" s="367"/>
      <c r="AO16" s="357"/>
      <c r="AP16" s="367"/>
      <c r="AQ16" s="357"/>
      <c r="AR16" s="363"/>
      <c r="AS16" s="367"/>
      <c r="AT16" s="367"/>
      <c r="AU16" s="357"/>
      <c r="AV16" s="360"/>
      <c r="AW16" s="357"/>
      <c r="AX16" s="360"/>
      <c r="AY16" s="367"/>
      <c r="AZ16" s="360"/>
      <c r="BA16" s="367"/>
      <c r="BB16" s="367"/>
      <c r="BC16" s="357"/>
      <c r="BD16" s="360"/>
      <c r="BE16" s="357"/>
      <c r="BF16" s="360"/>
      <c r="BG16" s="357"/>
      <c r="BH16" s="360"/>
      <c r="BI16" s="367"/>
      <c r="BJ16" s="367"/>
      <c r="BK16" s="357"/>
      <c r="BL16" s="360"/>
      <c r="BM16" s="638"/>
      <c r="BN16" s="638"/>
      <c r="BO16" s="56"/>
      <c r="BP16" s="348"/>
      <c r="BQ16" s="350"/>
      <c r="BR16" s="49"/>
      <c r="BS16" s="485"/>
      <c r="BT16" s="58"/>
      <c r="BU16" s="633"/>
      <c r="BV16" s="462"/>
      <c r="BW16" s="466"/>
      <c r="BX16" s="459"/>
      <c r="BY16" s="466"/>
      <c r="BZ16" s="459"/>
      <c r="CA16" s="466"/>
      <c r="CB16" s="459"/>
      <c r="CC16" s="466"/>
      <c r="CD16" s="459"/>
      <c r="CE16" s="466"/>
      <c r="CF16" s="459"/>
      <c r="CG16" s="466"/>
      <c r="CH16" s="459"/>
      <c r="CI16" s="466"/>
      <c r="CJ16" s="459"/>
      <c r="CK16" s="466"/>
      <c r="CL16" s="459"/>
      <c r="CM16" s="466"/>
      <c r="CN16" s="462"/>
      <c r="CO16" s="103"/>
      <c r="CP16" s="462"/>
      <c r="CQ16" s="462"/>
      <c r="CR16" s="466"/>
      <c r="CS16" s="459"/>
      <c r="CT16" s="765"/>
      <c r="CU16" s="621"/>
      <c r="CV16" s="58"/>
      <c r="CW16" s="614"/>
      <c r="CX16" s="614"/>
      <c r="CY16" s="610"/>
      <c r="CZ16" s="612"/>
      <c r="DA16" s="610"/>
      <c r="DB16" s="612"/>
      <c r="DC16" s="614"/>
      <c r="DD16" s="614"/>
      <c r="DE16" s="113"/>
      <c r="DF16" s="109"/>
      <c r="DG16" s="59"/>
      <c r="DH16" s="602"/>
      <c r="DI16" s="541"/>
      <c r="DJ16" s="608"/>
      <c r="DK16" s="605"/>
      <c r="DL16" s="744"/>
      <c r="DM16" s="58"/>
      <c r="DN16" s="758"/>
      <c r="DO16" s="752"/>
      <c r="DP16" s="752"/>
      <c r="DQ16" s="742"/>
      <c r="DR16" s="50"/>
      <c r="DS16" s="485"/>
      <c r="DT16" s="58"/>
      <c r="DU16" s="737"/>
      <c r="DV16" s="738"/>
    </row>
    <row r="17" spans="1:132" s="35" customFormat="1" ht="17.100000000000001" customHeight="1" x14ac:dyDescent="0.6">
      <c r="A17" s="567"/>
      <c r="B17" s="568"/>
      <c r="C17" s="569"/>
      <c r="D17" s="54"/>
      <c r="E17" s="570" t="s">
        <v>51</v>
      </c>
      <c r="F17" s="471"/>
      <c r="G17" s="471" t="s">
        <v>52</v>
      </c>
      <c r="H17" s="471"/>
      <c r="I17" s="471" t="s">
        <v>53</v>
      </c>
      <c r="J17" s="471"/>
      <c r="K17" s="471" t="s">
        <v>54</v>
      </c>
      <c r="L17" s="471"/>
      <c r="M17" s="471" t="s">
        <v>55</v>
      </c>
      <c r="N17" s="471"/>
      <c r="O17" s="471" t="s">
        <v>56</v>
      </c>
      <c r="P17" s="471"/>
      <c r="Q17" s="471" t="s">
        <v>57</v>
      </c>
      <c r="R17" s="471"/>
      <c r="S17" s="471" t="s">
        <v>58</v>
      </c>
      <c r="T17" s="471"/>
      <c r="U17" s="471" t="s">
        <v>59</v>
      </c>
      <c r="V17" s="471"/>
      <c r="W17" s="85" t="s">
        <v>60</v>
      </c>
      <c r="X17" s="55"/>
      <c r="Y17" s="484" t="s">
        <v>61</v>
      </c>
      <c r="Z17" s="472"/>
      <c r="AA17" s="472" t="s">
        <v>62</v>
      </c>
      <c r="AB17" s="472"/>
      <c r="AC17" s="472" t="s">
        <v>63</v>
      </c>
      <c r="AD17" s="472"/>
      <c r="AE17" s="472" t="s">
        <v>64</v>
      </c>
      <c r="AF17" s="472"/>
      <c r="AG17" s="472" t="s">
        <v>65</v>
      </c>
      <c r="AH17" s="472"/>
      <c r="AI17" s="472" t="s">
        <v>66</v>
      </c>
      <c r="AJ17" s="472"/>
      <c r="AK17" s="472" t="s">
        <v>67</v>
      </c>
      <c r="AL17" s="472"/>
      <c r="AM17" s="472" t="s">
        <v>68</v>
      </c>
      <c r="AN17" s="472"/>
      <c r="AO17" s="472" t="s">
        <v>69</v>
      </c>
      <c r="AP17" s="472"/>
      <c r="AQ17" s="472" t="s">
        <v>70</v>
      </c>
      <c r="AR17" s="472"/>
      <c r="AS17" s="472" t="s">
        <v>71</v>
      </c>
      <c r="AT17" s="472"/>
      <c r="AU17" s="472" t="s">
        <v>72</v>
      </c>
      <c r="AV17" s="472"/>
      <c r="AW17" s="472" t="s">
        <v>73</v>
      </c>
      <c r="AX17" s="472"/>
      <c r="AY17" s="472" t="s">
        <v>74</v>
      </c>
      <c r="AZ17" s="472"/>
      <c r="BA17" s="472" t="s">
        <v>75</v>
      </c>
      <c r="BB17" s="472"/>
      <c r="BC17" s="472" t="s">
        <v>76</v>
      </c>
      <c r="BD17" s="472"/>
      <c r="BE17" s="472" t="s">
        <v>77</v>
      </c>
      <c r="BF17" s="472"/>
      <c r="BG17" s="472" t="s">
        <v>78</v>
      </c>
      <c r="BH17" s="472"/>
      <c r="BI17" s="472" t="s">
        <v>79</v>
      </c>
      <c r="BJ17" s="472"/>
      <c r="BK17" s="472" t="s">
        <v>80</v>
      </c>
      <c r="BL17" s="472"/>
      <c r="BM17" s="139" t="s">
        <v>81</v>
      </c>
      <c r="BN17" s="89" t="s">
        <v>178</v>
      </c>
      <c r="BO17" s="55"/>
      <c r="BP17" s="339" t="s">
        <v>82</v>
      </c>
      <c r="BQ17" s="340"/>
      <c r="BR17" s="55"/>
      <c r="BS17" s="73" t="s">
        <v>83</v>
      </c>
      <c r="BT17" s="55"/>
      <c r="BU17" s="639" t="s">
        <v>150</v>
      </c>
      <c r="BV17" s="551"/>
      <c r="BW17" s="467" t="s">
        <v>151</v>
      </c>
      <c r="BX17" s="467"/>
      <c r="BY17" s="463" t="s">
        <v>152</v>
      </c>
      <c r="BZ17" s="463"/>
      <c r="CA17" s="467" t="s">
        <v>153</v>
      </c>
      <c r="CB17" s="467"/>
      <c r="CC17" s="463" t="s">
        <v>154</v>
      </c>
      <c r="CD17" s="463"/>
      <c r="CE17" s="467" t="s">
        <v>155</v>
      </c>
      <c r="CF17" s="467"/>
      <c r="CG17" s="463" t="s">
        <v>156</v>
      </c>
      <c r="CH17" s="463"/>
      <c r="CI17" s="463" t="s">
        <v>157</v>
      </c>
      <c r="CJ17" s="467"/>
      <c r="CK17" s="467" t="s">
        <v>161</v>
      </c>
      <c r="CL17" s="463"/>
      <c r="CM17" s="463" t="s">
        <v>162</v>
      </c>
      <c r="CN17" s="463"/>
      <c r="CO17" s="140" t="s">
        <v>163</v>
      </c>
      <c r="CP17" s="463" t="s">
        <v>170</v>
      </c>
      <c r="CQ17" s="463"/>
      <c r="CR17" s="467" t="s">
        <v>171</v>
      </c>
      <c r="CS17" s="467"/>
      <c r="CT17" s="551" t="s">
        <v>179</v>
      </c>
      <c r="CU17" s="552"/>
      <c r="CV17" s="55"/>
      <c r="CW17" s="549" t="s">
        <v>180</v>
      </c>
      <c r="CX17" s="549"/>
      <c r="CY17" s="550" t="s">
        <v>184</v>
      </c>
      <c r="CZ17" s="550"/>
      <c r="DA17" s="550" t="s">
        <v>185</v>
      </c>
      <c r="DB17" s="550"/>
      <c r="DC17" s="550" t="s">
        <v>212</v>
      </c>
      <c r="DD17" s="550"/>
      <c r="DE17" s="549" t="s">
        <v>213</v>
      </c>
      <c r="DF17" s="549"/>
      <c r="DG17" s="55"/>
      <c r="DH17" s="532" t="s">
        <v>224</v>
      </c>
      <c r="DI17" s="533"/>
      <c r="DJ17" s="534" t="s">
        <v>272</v>
      </c>
      <c r="DK17" s="535"/>
      <c r="DL17" s="117" t="s">
        <v>273</v>
      </c>
      <c r="DM17" s="55"/>
      <c r="DN17" s="536" t="s">
        <v>274</v>
      </c>
      <c r="DO17" s="537"/>
      <c r="DP17" s="537"/>
      <c r="DQ17" s="538"/>
      <c r="DR17" s="55"/>
      <c r="DS17" s="65" t="s">
        <v>286</v>
      </c>
      <c r="DT17" s="55"/>
      <c r="DU17" s="739"/>
      <c r="DV17" s="740"/>
    </row>
    <row r="18" spans="1:132" ht="2.4" customHeight="1" x14ac:dyDescent="0.6">
      <c r="A18" s="27"/>
      <c r="B18" s="27"/>
      <c r="C18" s="27"/>
      <c r="D18" s="27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5"/>
      <c r="DV18" s="25"/>
    </row>
    <row r="19" spans="1:132" ht="15" customHeight="1" x14ac:dyDescent="0.35">
      <c r="A19" s="1086" t="s">
        <v>195</v>
      </c>
      <c r="B19" s="1087"/>
      <c r="C19" s="1088"/>
      <c r="D19" s="26"/>
      <c r="E19" s="1089">
        <v>0.74309000000000003</v>
      </c>
      <c r="F19" s="1090"/>
      <c r="G19" s="1090">
        <v>0.62419000000000002</v>
      </c>
      <c r="H19" s="1090"/>
      <c r="I19" s="1090">
        <v>0.65391999999999995</v>
      </c>
      <c r="J19" s="1090"/>
      <c r="K19" s="1090">
        <v>0.62419000000000002</v>
      </c>
      <c r="L19" s="1090"/>
      <c r="M19" s="1082"/>
      <c r="N19" s="1083"/>
      <c r="O19" s="1090">
        <v>0.2477</v>
      </c>
      <c r="P19" s="1090"/>
      <c r="Q19" s="1090">
        <v>0.2576</v>
      </c>
      <c r="R19" s="1090"/>
      <c r="S19" s="1090">
        <v>0.43593999999999999</v>
      </c>
      <c r="T19" s="1090"/>
      <c r="U19" s="1082"/>
      <c r="V19" s="1083"/>
      <c r="W19" s="229"/>
      <c r="X19" s="230"/>
      <c r="Y19" s="1084">
        <v>0.86</v>
      </c>
      <c r="Z19" s="1085"/>
      <c r="AA19" s="1085">
        <v>0.78271999999999997</v>
      </c>
      <c r="AB19" s="1085"/>
      <c r="AC19" s="1085">
        <v>2.4570000000000002E-2</v>
      </c>
      <c r="AD19" s="1085"/>
      <c r="AE19" s="1085">
        <v>2.4570000000000002E-2</v>
      </c>
      <c r="AF19" s="1085"/>
      <c r="AG19" s="1085">
        <v>2.4570000000000002E-2</v>
      </c>
      <c r="AH19" s="1085"/>
      <c r="AI19" s="1085">
        <v>2.4570000000000002E-2</v>
      </c>
      <c r="AJ19" s="1085"/>
      <c r="AK19" s="1085">
        <v>0.78271999999999997</v>
      </c>
      <c r="AL19" s="1085"/>
      <c r="AM19" s="1092">
        <v>0.63014000000000003</v>
      </c>
      <c r="AN19" s="1092"/>
      <c r="AO19" s="1092">
        <v>0.74507000000000001</v>
      </c>
      <c r="AP19" s="1092"/>
      <c r="AQ19" s="1092">
        <v>0.74507000000000001</v>
      </c>
      <c r="AR19" s="1092"/>
      <c r="AS19" s="1092">
        <v>0.74507000000000001</v>
      </c>
      <c r="AT19" s="1092"/>
      <c r="AU19" s="1092">
        <v>0.74507000000000001</v>
      </c>
      <c r="AV19" s="1092"/>
      <c r="AW19" s="1092">
        <v>0.74507000000000001</v>
      </c>
      <c r="AX19" s="1092"/>
      <c r="AY19" s="1092">
        <v>0.74507000000000001</v>
      </c>
      <c r="AZ19" s="1092"/>
      <c r="BA19" s="1098">
        <v>0.81740000000000002</v>
      </c>
      <c r="BB19" s="1098"/>
      <c r="BC19" s="1098">
        <v>0.81740000000000002</v>
      </c>
      <c r="BD19" s="1098"/>
      <c r="BE19" s="1092">
        <v>0.86197999999999997</v>
      </c>
      <c r="BF19" s="1092"/>
      <c r="BG19" s="1092">
        <v>0.86197999999999997</v>
      </c>
      <c r="BH19" s="1092"/>
      <c r="BI19" s="1092">
        <v>0.94123999999999997</v>
      </c>
      <c r="BJ19" s="1092"/>
      <c r="BK19" s="1092">
        <v>0.94123999999999997</v>
      </c>
      <c r="BL19" s="1092"/>
      <c r="BM19" s="231"/>
      <c r="BN19" s="232"/>
      <c r="BO19" s="233"/>
      <c r="BP19" s="1093">
        <v>8.5209999999999994E-2</v>
      </c>
      <c r="BQ19" s="1094"/>
      <c r="BR19" s="233"/>
      <c r="BS19" s="234"/>
      <c r="BT19" s="233"/>
      <c r="BU19" s="1095">
        <v>2.3672E-5</v>
      </c>
      <c r="BV19" s="1096"/>
      <c r="BW19" s="1097">
        <v>8.5209999999999994E-2</v>
      </c>
      <c r="BX19" s="1097"/>
      <c r="BY19" s="1097">
        <v>8.5209999999999994E-2</v>
      </c>
      <c r="BZ19" s="1097"/>
      <c r="CA19" s="1097">
        <v>8.5209999999999994E-2</v>
      </c>
      <c r="CB19" s="1097"/>
      <c r="CC19" s="1097">
        <v>8.5209999999999994E-2</v>
      </c>
      <c r="CD19" s="1097"/>
      <c r="CE19" s="1097">
        <v>8.5209999999999994E-2</v>
      </c>
      <c r="CF19" s="1097"/>
      <c r="CG19" s="1091">
        <v>0.37847999999999998</v>
      </c>
      <c r="CH19" s="1091"/>
      <c r="CI19" s="1091">
        <v>0.34083000000000002</v>
      </c>
      <c r="CJ19" s="1091"/>
      <c r="CK19" s="1091">
        <v>0.17834</v>
      </c>
      <c r="CL19" s="1091"/>
      <c r="CM19" s="1091">
        <v>0.30020999999999998</v>
      </c>
      <c r="CN19" s="1091"/>
      <c r="CO19" s="235"/>
      <c r="CP19" s="1115">
        <v>0.11493</v>
      </c>
      <c r="CQ19" s="1115"/>
      <c r="CR19" s="1116">
        <v>4.9538999999999999E-7</v>
      </c>
      <c r="CS19" s="1116"/>
      <c r="CT19" s="1115"/>
      <c r="CU19" s="1117"/>
      <c r="CV19" s="233"/>
      <c r="CW19" s="1110">
        <v>0.37847999999999998</v>
      </c>
      <c r="CX19" s="1110"/>
      <c r="CY19" s="1109">
        <v>0.68364000000000003</v>
      </c>
      <c r="CZ19" s="1109"/>
      <c r="DA19" s="1109">
        <v>0.34083000000000002</v>
      </c>
      <c r="DB19" s="1109"/>
      <c r="DC19" s="1109">
        <v>0.30020999999999998</v>
      </c>
      <c r="DD19" s="1109"/>
      <c r="DE19" s="1110"/>
      <c r="DF19" s="1110"/>
      <c r="DG19" s="236"/>
      <c r="DH19" s="1111">
        <v>0.51</v>
      </c>
      <c r="DI19" s="1112"/>
      <c r="DJ19" s="1113">
        <v>0.86197999999999997</v>
      </c>
      <c r="DK19" s="1114"/>
      <c r="DL19" s="237"/>
      <c r="DM19" s="236"/>
      <c r="DN19" s="1101">
        <v>2.3672E-5</v>
      </c>
      <c r="DO19" s="1102"/>
      <c r="DP19" s="1102"/>
      <c r="DQ19" s="1103"/>
      <c r="DR19" s="233"/>
      <c r="DS19" s="234"/>
      <c r="DT19" s="233"/>
      <c r="DU19" s="1086" t="s">
        <v>88</v>
      </c>
      <c r="DV19" s="1088"/>
    </row>
    <row r="20" spans="1:132" ht="2.4" customHeight="1" x14ac:dyDescent="0.35">
      <c r="A20" s="26"/>
      <c r="B20" s="26"/>
      <c r="C20" s="26"/>
      <c r="D20" s="26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6"/>
      <c r="AL20" s="236"/>
      <c r="AM20" s="233"/>
      <c r="AN20" s="233"/>
      <c r="AO20" s="233"/>
      <c r="AP20" s="233"/>
      <c r="AQ20" s="233"/>
      <c r="AR20" s="233"/>
      <c r="AS20" s="233"/>
      <c r="AT20" s="233"/>
      <c r="AU20" s="233"/>
      <c r="AV20" s="233"/>
      <c r="AW20" s="233"/>
      <c r="AX20" s="233"/>
      <c r="AY20" s="233"/>
      <c r="AZ20" s="233"/>
      <c r="BA20" s="233"/>
      <c r="BB20" s="233"/>
      <c r="BC20" s="233"/>
      <c r="BD20" s="233"/>
      <c r="BE20" s="233"/>
      <c r="BF20" s="233"/>
      <c r="BG20" s="233"/>
      <c r="BH20" s="233"/>
      <c r="BI20" s="233"/>
      <c r="BJ20" s="233"/>
      <c r="BK20" s="233"/>
      <c r="BL20" s="233"/>
      <c r="BM20" s="233"/>
      <c r="BN20" s="233"/>
      <c r="BO20" s="233"/>
      <c r="BP20" s="233"/>
      <c r="BQ20" s="233"/>
      <c r="BR20" s="233"/>
      <c r="BS20" s="233"/>
      <c r="BT20" s="233"/>
      <c r="BU20" s="238"/>
      <c r="BV20" s="238"/>
      <c r="BW20" s="230"/>
      <c r="BX20" s="230"/>
      <c r="BY20" s="230"/>
      <c r="BZ20" s="230"/>
      <c r="CA20" s="230"/>
      <c r="CB20" s="230"/>
      <c r="CC20" s="230"/>
      <c r="CD20" s="230"/>
      <c r="CE20" s="230"/>
      <c r="CF20" s="230"/>
      <c r="CG20" s="236"/>
      <c r="CH20" s="236"/>
      <c r="CI20" s="236"/>
      <c r="CJ20" s="236"/>
      <c r="CK20" s="236"/>
      <c r="CL20" s="236"/>
      <c r="CM20" s="236"/>
      <c r="CN20" s="236"/>
      <c r="CO20" s="233"/>
      <c r="CP20" s="233"/>
      <c r="CQ20" s="233"/>
      <c r="CR20" s="239"/>
      <c r="CS20" s="239"/>
      <c r="CT20" s="233"/>
      <c r="CU20" s="233"/>
      <c r="CV20" s="233"/>
      <c r="CW20" s="236"/>
      <c r="CX20" s="236"/>
      <c r="CY20" s="236"/>
      <c r="CZ20" s="236"/>
      <c r="DA20" s="236"/>
      <c r="DB20" s="236"/>
      <c r="DC20" s="236"/>
      <c r="DD20" s="236"/>
      <c r="DE20" s="236"/>
      <c r="DF20" s="236"/>
      <c r="DG20" s="236"/>
      <c r="DH20" s="236"/>
      <c r="DI20" s="236"/>
      <c r="DJ20" s="236"/>
      <c r="DK20" s="236"/>
      <c r="DL20" s="236"/>
      <c r="DM20" s="236"/>
      <c r="DN20" s="233"/>
      <c r="DO20" s="233"/>
      <c r="DP20" s="233"/>
      <c r="DQ20" s="233"/>
      <c r="DR20" s="233"/>
      <c r="DS20" s="233"/>
      <c r="DT20" s="233"/>
      <c r="DU20" s="26"/>
      <c r="DV20" s="26"/>
    </row>
    <row r="21" spans="1:132" ht="14.4" customHeight="1" x14ac:dyDescent="0.35">
      <c r="A21" s="208" t="s">
        <v>92</v>
      </c>
      <c r="B21" s="209"/>
      <c r="C21" s="155">
        <v>1</v>
      </c>
      <c r="D21" s="21"/>
      <c r="E21" s="1104">
        <v>0</v>
      </c>
      <c r="F21" s="1105"/>
      <c r="G21" s="1104">
        <v>0</v>
      </c>
      <c r="H21" s="1105"/>
      <c r="I21" s="1104">
        <v>0</v>
      </c>
      <c r="J21" s="1105"/>
      <c r="K21" s="1104">
        <v>0</v>
      </c>
      <c r="L21" s="1106"/>
      <c r="M21" s="1107">
        <f>SUM(E21:L21)</f>
        <v>0</v>
      </c>
      <c r="N21" s="1106"/>
      <c r="O21" s="1099">
        <v>289</v>
      </c>
      <c r="P21" s="1108"/>
      <c r="Q21" s="1105">
        <v>0</v>
      </c>
      <c r="R21" s="1105"/>
      <c r="S21" s="1108">
        <v>19</v>
      </c>
      <c r="T21" s="1100"/>
      <c r="U21" s="1099">
        <f>SUM(O21:T21)</f>
        <v>308</v>
      </c>
      <c r="V21" s="1100"/>
      <c r="W21" s="240">
        <f>+U21+M21</f>
        <v>308</v>
      </c>
      <c r="X21" s="147"/>
      <c r="Y21" s="368">
        <v>731</v>
      </c>
      <c r="Z21" s="368"/>
      <c r="AA21" s="379">
        <v>387</v>
      </c>
      <c r="AB21" s="448"/>
      <c r="AC21" s="379">
        <v>3018</v>
      </c>
      <c r="AD21" s="368"/>
      <c r="AE21" s="354">
        <v>0</v>
      </c>
      <c r="AF21" s="354"/>
      <c r="AG21" s="354">
        <v>0</v>
      </c>
      <c r="AH21" s="354"/>
      <c r="AI21" s="354">
        <v>0</v>
      </c>
      <c r="AJ21" s="377"/>
      <c r="AK21" s="376">
        <v>0</v>
      </c>
      <c r="AL21" s="377"/>
      <c r="AM21" s="354">
        <v>0</v>
      </c>
      <c r="AN21" s="354"/>
      <c r="AO21" s="354">
        <v>0</v>
      </c>
      <c r="AP21" s="354"/>
      <c r="AQ21" s="354">
        <v>0</v>
      </c>
      <c r="AR21" s="354"/>
      <c r="AS21" s="354">
        <v>0</v>
      </c>
      <c r="AT21" s="354"/>
      <c r="AU21" s="354">
        <v>0</v>
      </c>
      <c r="AV21" s="354"/>
      <c r="AW21" s="354">
        <v>0</v>
      </c>
      <c r="AX21" s="354"/>
      <c r="AY21" s="354">
        <v>0</v>
      </c>
      <c r="AZ21" s="354"/>
      <c r="BA21" s="354">
        <v>0</v>
      </c>
      <c r="BB21" s="354"/>
      <c r="BC21" s="354">
        <v>0</v>
      </c>
      <c r="BD21" s="354"/>
      <c r="BE21" s="354">
        <v>0</v>
      </c>
      <c r="BF21" s="354"/>
      <c r="BG21" s="354">
        <v>0</v>
      </c>
      <c r="BH21" s="354"/>
      <c r="BI21" s="354">
        <v>0</v>
      </c>
      <c r="BJ21" s="354"/>
      <c r="BK21" s="354">
        <v>0</v>
      </c>
      <c r="BL21" s="354"/>
      <c r="BM21" s="165">
        <f>SUM(AM21:BL21)</f>
        <v>0</v>
      </c>
      <c r="BN21" s="187">
        <f t="shared" ref="BN21:BN24" si="0">+BM21+Y21+AA21+AC21+AE21+AG21+AI21+AK21</f>
        <v>4136</v>
      </c>
      <c r="BO21" s="147"/>
      <c r="BP21" s="1118">
        <v>0</v>
      </c>
      <c r="BQ21" s="1119"/>
      <c r="BR21" s="146"/>
      <c r="BS21" s="241">
        <f>+BP21+BN21+W21</f>
        <v>4444</v>
      </c>
      <c r="BT21" s="146"/>
      <c r="BU21" s="456">
        <v>0.04</v>
      </c>
      <c r="BV21" s="454"/>
      <c r="BW21" s="454">
        <v>17</v>
      </c>
      <c r="BX21" s="454"/>
      <c r="BY21" s="454">
        <v>1</v>
      </c>
      <c r="BZ21" s="454"/>
      <c r="CA21" s="454">
        <v>2</v>
      </c>
      <c r="CB21" s="454"/>
      <c r="CC21" s="454">
        <v>28</v>
      </c>
      <c r="CD21" s="454"/>
      <c r="CE21" s="1140">
        <v>1.0000000000000001E-5</v>
      </c>
      <c r="CF21" s="1140"/>
      <c r="CG21" s="453">
        <v>79</v>
      </c>
      <c r="CH21" s="454"/>
      <c r="CI21" s="454">
        <v>79</v>
      </c>
      <c r="CJ21" s="454"/>
      <c r="CK21" s="454">
        <v>411</v>
      </c>
      <c r="CL21" s="454"/>
      <c r="CM21" s="454">
        <v>305</v>
      </c>
      <c r="CN21" s="455"/>
      <c r="CO21" s="150">
        <f>SUM(CG21:CN21)</f>
        <v>874</v>
      </c>
      <c r="CP21" s="454">
        <v>39</v>
      </c>
      <c r="CQ21" s="454"/>
      <c r="CR21" s="454">
        <v>48</v>
      </c>
      <c r="CS21" s="455"/>
      <c r="CT21" s="453">
        <f>+BU21+BW21+BY21+CA21+CC21+CE21+CO21+CP21+CR21</f>
        <v>1009.0400100000001</v>
      </c>
      <c r="CU21" s="1138"/>
      <c r="CV21" s="146"/>
      <c r="CW21" s="1139">
        <v>895</v>
      </c>
      <c r="CX21" s="1133"/>
      <c r="CY21" s="1132">
        <v>0</v>
      </c>
      <c r="CZ21" s="1132"/>
      <c r="DA21" s="1133">
        <v>33</v>
      </c>
      <c r="DB21" s="1133"/>
      <c r="DC21" s="1133">
        <v>63</v>
      </c>
      <c r="DD21" s="1133"/>
      <c r="DE21" s="1134">
        <f>+DC21+DA21+CY21+CW21</f>
        <v>991</v>
      </c>
      <c r="DF21" s="1135"/>
      <c r="DG21" s="146"/>
      <c r="DH21" s="1136">
        <v>52</v>
      </c>
      <c r="DI21" s="1137"/>
      <c r="DJ21" s="1137">
        <v>110</v>
      </c>
      <c r="DK21" s="1137"/>
      <c r="DL21" s="242">
        <f>SUM(DH21:DK21)</f>
        <v>162</v>
      </c>
      <c r="DM21" s="147"/>
      <c r="DN21" s="1120">
        <v>23</v>
      </c>
      <c r="DO21" s="1121"/>
      <c r="DP21" s="1121"/>
      <c r="DQ21" s="1122"/>
      <c r="DR21" s="146"/>
      <c r="DS21" s="149">
        <f>+DN21+DL21+DE21+CT21+BS21</f>
        <v>6629.0400100000006</v>
      </c>
      <c r="DT21" s="146"/>
      <c r="DU21" s="155">
        <v>1</v>
      </c>
      <c r="DV21" s="223" t="s">
        <v>93</v>
      </c>
    </row>
    <row r="22" spans="1:132" ht="14.4" customHeight="1" x14ac:dyDescent="0.35">
      <c r="A22" s="210" t="s">
        <v>94</v>
      </c>
      <c r="B22" s="211"/>
      <c r="C22" s="156">
        <v>2</v>
      </c>
      <c r="D22" s="21"/>
      <c r="E22" s="1123">
        <v>0</v>
      </c>
      <c r="F22" s="1124"/>
      <c r="G22" s="1125">
        <v>576</v>
      </c>
      <c r="H22" s="1126"/>
      <c r="I22" s="1125">
        <v>1</v>
      </c>
      <c r="J22" s="1126"/>
      <c r="K22" s="1125">
        <v>359</v>
      </c>
      <c r="L22" s="1127"/>
      <c r="M22" s="1128">
        <f>SUM(E22:L22)</f>
        <v>936</v>
      </c>
      <c r="N22" s="1129"/>
      <c r="O22" s="1130">
        <v>0</v>
      </c>
      <c r="P22" s="1124"/>
      <c r="Q22" s="1124">
        <v>0</v>
      </c>
      <c r="R22" s="1124"/>
      <c r="S22" s="1124">
        <v>0</v>
      </c>
      <c r="T22" s="1131"/>
      <c r="U22" s="1130">
        <f>SUM(O22:T22)</f>
        <v>0</v>
      </c>
      <c r="V22" s="1131"/>
      <c r="W22" s="243">
        <f>+U22+M22</f>
        <v>936</v>
      </c>
      <c r="X22" s="147"/>
      <c r="Y22" s="368">
        <v>4077</v>
      </c>
      <c r="Z22" s="368"/>
      <c r="AA22" s="379">
        <v>82</v>
      </c>
      <c r="AB22" s="448"/>
      <c r="AC22" s="376">
        <v>0</v>
      </c>
      <c r="AD22" s="354"/>
      <c r="AE22" s="368">
        <v>909</v>
      </c>
      <c r="AF22" s="368"/>
      <c r="AG22" s="354">
        <v>0</v>
      </c>
      <c r="AH22" s="354"/>
      <c r="AI22" s="354">
        <v>0</v>
      </c>
      <c r="AJ22" s="377"/>
      <c r="AK22" s="376">
        <v>0</v>
      </c>
      <c r="AL22" s="377"/>
      <c r="AM22" s="368">
        <v>55</v>
      </c>
      <c r="AN22" s="368"/>
      <c r="AO22" s="354">
        <v>0</v>
      </c>
      <c r="AP22" s="354"/>
      <c r="AQ22" s="354">
        <v>0</v>
      </c>
      <c r="AR22" s="354"/>
      <c r="AS22" s="368">
        <v>64</v>
      </c>
      <c r="AT22" s="368"/>
      <c r="AU22" s="374">
        <v>0</v>
      </c>
      <c r="AV22" s="374"/>
      <c r="AW22" s="354">
        <v>0</v>
      </c>
      <c r="AX22" s="354"/>
      <c r="AY22" s="354">
        <v>0</v>
      </c>
      <c r="AZ22" s="354"/>
      <c r="BA22" s="354">
        <v>0</v>
      </c>
      <c r="BB22" s="354"/>
      <c r="BC22" s="354">
        <v>0</v>
      </c>
      <c r="BD22" s="354"/>
      <c r="BE22" s="368">
        <v>21</v>
      </c>
      <c r="BF22" s="368"/>
      <c r="BG22" s="354">
        <v>0</v>
      </c>
      <c r="BH22" s="354"/>
      <c r="BI22" s="368">
        <v>12</v>
      </c>
      <c r="BJ22" s="368"/>
      <c r="BK22" s="368">
        <v>8</v>
      </c>
      <c r="BL22" s="368"/>
      <c r="BM22" s="163">
        <f t="shared" ref="BM22:BM24" si="1">SUM(AM22:BL22)</f>
        <v>160</v>
      </c>
      <c r="BN22" s="187">
        <f t="shared" si="0"/>
        <v>5228</v>
      </c>
      <c r="BO22" s="147"/>
      <c r="BP22" s="352">
        <v>98</v>
      </c>
      <c r="BQ22" s="1142"/>
      <c r="BR22" s="146"/>
      <c r="BS22" s="241">
        <f t="shared" ref="BS22:BS24" si="2">+BP22+BN22+W22</f>
        <v>6262</v>
      </c>
      <c r="BT22" s="146"/>
      <c r="BU22" s="378">
        <v>0</v>
      </c>
      <c r="BV22" s="369"/>
      <c r="BW22" s="369">
        <v>0</v>
      </c>
      <c r="BX22" s="369"/>
      <c r="BY22" s="369">
        <v>0</v>
      </c>
      <c r="BZ22" s="369"/>
      <c r="CA22" s="369">
        <v>0</v>
      </c>
      <c r="CB22" s="369"/>
      <c r="CC22" s="369">
        <v>0</v>
      </c>
      <c r="CD22" s="369"/>
      <c r="CE22" s="369">
        <v>0</v>
      </c>
      <c r="CF22" s="369"/>
      <c r="CG22" s="383">
        <v>0</v>
      </c>
      <c r="CH22" s="369"/>
      <c r="CI22" s="369">
        <v>0</v>
      </c>
      <c r="CJ22" s="369"/>
      <c r="CK22" s="369">
        <v>0</v>
      </c>
      <c r="CL22" s="369"/>
      <c r="CM22" s="369">
        <v>0</v>
      </c>
      <c r="CN22" s="388"/>
      <c r="CO22" s="174">
        <f>SUM(CK22:CN22)</f>
        <v>0</v>
      </c>
      <c r="CP22" s="369">
        <v>0</v>
      </c>
      <c r="CQ22" s="369"/>
      <c r="CR22" s="369">
        <v>0</v>
      </c>
      <c r="CS22" s="388"/>
      <c r="CT22" s="383">
        <f t="shared" ref="CT22:CT24" si="3">+BU22+BW22+BY22+CA22+CC22+CE22+CO22+CP22+CR22</f>
        <v>0</v>
      </c>
      <c r="CU22" s="1081"/>
      <c r="CV22" s="146"/>
      <c r="CW22" s="1141">
        <v>0</v>
      </c>
      <c r="CX22" s="381"/>
      <c r="CY22" s="394">
        <v>6</v>
      </c>
      <c r="CZ22" s="394"/>
      <c r="DA22" s="381">
        <v>0</v>
      </c>
      <c r="DB22" s="381"/>
      <c r="DC22" s="381">
        <v>0</v>
      </c>
      <c r="DD22" s="381"/>
      <c r="DE22" s="393">
        <f>+DC22+DA22+CY22+CW22</f>
        <v>6</v>
      </c>
      <c r="DF22" s="1149"/>
      <c r="DG22" s="146"/>
      <c r="DH22" s="412">
        <v>0</v>
      </c>
      <c r="DI22" s="386"/>
      <c r="DJ22" s="386">
        <v>0</v>
      </c>
      <c r="DK22" s="386"/>
      <c r="DL22" s="244">
        <f t="shared" ref="DL22:DL24" si="4">SUM(DH22:DK22)</f>
        <v>0</v>
      </c>
      <c r="DM22" s="147"/>
      <c r="DN22" s="423">
        <v>0</v>
      </c>
      <c r="DO22" s="411"/>
      <c r="DP22" s="411"/>
      <c r="DQ22" s="424"/>
      <c r="DR22" s="146"/>
      <c r="DS22" s="151">
        <f t="shared" ref="DS22:DS24" si="5">+DN22+DL22+DE22+CT22+BS22</f>
        <v>6268</v>
      </c>
      <c r="DT22" s="146"/>
      <c r="DU22" s="156">
        <v>2</v>
      </c>
      <c r="DV22" s="224" t="s">
        <v>95</v>
      </c>
    </row>
    <row r="23" spans="1:132" ht="14.4" customHeight="1" x14ac:dyDescent="0.35">
      <c r="A23" s="210" t="s">
        <v>96</v>
      </c>
      <c r="B23" s="211"/>
      <c r="C23" s="156">
        <v>3</v>
      </c>
      <c r="D23" s="21"/>
      <c r="E23" s="1143">
        <v>-0.74309000000000003</v>
      </c>
      <c r="F23" s="1144"/>
      <c r="G23" s="1123">
        <v>0</v>
      </c>
      <c r="H23" s="1124"/>
      <c r="I23" s="1123">
        <v>0</v>
      </c>
      <c r="J23" s="1124"/>
      <c r="K23" s="1145">
        <v>-9.9999999999999995E-7</v>
      </c>
      <c r="L23" s="1146"/>
      <c r="M23" s="1147">
        <f>SUM(E23:L23)</f>
        <v>-0.74309100000000006</v>
      </c>
      <c r="N23" s="1148"/>
      <c r="O23" s="1130">
        <v>0</v>
      </c>
      <c r="P23" s="1124"/>
      <c r="Q23" s="1124">
        <v>0</v>
      </c>
      <c r="R23" s="1124"/>
      <c r="S23" s="1124">
        <v>0</v>
      </c>
      <c r="T23" s="1131"/>
      <c r="U23" s="1130">
        <f>SUM(O23:T23)</f>
        <v>0</v>
      </c>
      <c r="V23" s="1131"/>
      <c r="W23" s="245">
        <f>+U23+M23</f>
        <v>-0.74309100000000006</v>
      </c>
      <c r="X23" s="147"/>
      <c r="Y23" s="374">
        <v>-53</v>
      </c>
      <c r="Z23" s="374"/>
      <c r="AA23" s="376">
        <v>0</v>
      </c>
      <c r="AB23" s="377"/>
      <c r="AC23" s="376">
        <v>0</v>
      </c>
      <c r="AD23" s="354"/>
      <c r="AE23" s="354">
        <v>0</v>
      </c>
      <c r="AF23" s="354"/>
      <c r="AG23" s="354">
        <v>0</v>
      </c>
      <c r="AH23" s="354"/>
      <c r="AI23" s="354">
        <v>0</v>
      </c>
      <c r="AJ23" s="377"/>
      <c r="AK23" s="445">
        <v>-3</v>
      </c>
      <c r="AL23" s="449"/>
      <c r="AM23" s="374">
        <v>-4</v>
      </c>
      <c r="AN23" s="374"/>
      <c r="AO23" s="374">
        <v>-66</v>
      </c>
      <c r="AP23" s="374"/>
      <c r="AQ23" s="374">
        <v>-5</v>
      </c>
      <c r="AR23" s="374"/>
      <c r="AS23" s="354">
        <v>0</v>
      </c>
      <c r="AT23" s="354"/>
      <c r="AU23" s="374">
        <v>-1.0000000000000001E-5</v>
      </c>
      <c r="AV23" s="374"/>
      <c r="AW23" s="354">
        <v>0</v>
      </c>
      <c r="AX23" s="354"/>
      <c r="AY23" s="354">
        <v>0</v>
      </c>
      <c r="AZ23" s="354"/>
      <c r="BA23" s="374">
        <v>-32</v>
      </c>
      <c r="BB23" s="374"/>
      <c r="BC23" s="374">
        <v>-1</v>
      </c>
      <c r="BD23" s="374"/>
      <c r="BE23" s="374">
        <v>-334</v>
      </c>
      <c r="BF23" s="374"/>
      <c r="BG23" s="354">
        <v>0</v>
      </c>
      <c r="BH23" s="354"/>
      <c r="BI23" s="374">
        <v>-316</v>
      </c>
      <c r="BJ23" s="374"/>
      <c r="BK23" s="374">
        <v>-16</v>
      </c>
      <c r="BL23" s="374"/>
      <c r="BM23" s="167">
        <f t="shared" si="1"/>
        <v>-774.00000999999997</v>
      </c>
      <c r="BN23" s="188">
        <f t="shared" si="0"/>
        <v>-830.00000999999997</v>
      </c>
      <c r="BO23" s="147"/>
      <c r="BP23" s="1150">
        <v>-12</v>
      </c>
      <c r="BQ23" s="1151"/>
      <c r="BR23" s="146"/>
      <c r="BS23" s="246">
        <f t="shared" si="2"/>
        <v>-842.74310100000002</v>
      </c>
      <c r="BT23" s="146"/>
      <c r="BU23" s="378">
        <v>0</v>
      </c>
      <c r="BV23" s="369"/>
      <c r="BW23" s="369">
        <v>0</v>
      </c>
      <c r="BX23" s="369"/>
      <c r="BY23" s="369">
        <v>0</v>
      </c>
      <c r="BZ23" s="369"/>
      <c r="CA23" s="369">
        <v>0</v>
      </c>
      <c r="CB23" s="369"/>
      <c r="CC23" s="369">
        <v>0</v>
      </c>
      <c r="CD23" s="369"/>
      <c r="CE23" s="369">
        <v>0</v>
      </c>
      <c r="CF23" s="369"/>
      <c r="CG23" s="383">
        <v>0</v>
      </c>
      <c r="CH23" s="369"/>
      <c r="CI23" s="369">
        <v>0</v>
      </c>
      <c r="CJ23" s="369"/>
      <c r="CK23" s="369">
        <v>0</v>
      </c>
      <c r="CL23" s="369"/>
      <c r="CM23" s="369">
        <v>0</v>
      </c>
      <c r="CN23" s="388"/>
      <c r="CO23" s="174">
        <f>SUM(CK23:CN23)</f>
        <v>0</v>
      </c>
      <c r="CP23" s="369">
        <v>0</v>
      </c>
      <c r="CQ23" s="369"/>
      <c r="CR23" s="369">
        <v>0</v>
      </c>
      <c r="CS23" s="388"/>
      <c r="CT23" s="383">
        <f t="shared" si="3"/>
        <v>0</v>
      </c>
      <c r="CU23" s="1081"/>
      <c r="CV23" s="146"/>
      <c r="CW23" s="1141">
        <v>0</v>
      </c>
      <c r="CX23" s="381"/>
      <c r="CY23" s="390">
        <v>-1</v>
      </c>
      <c r="CZ23" s="390"/>
      <c r="DA23" s="381">
        <v>0</v>
      </c>
      <c r="DB23" s="381"/>
      <c r="DC23" s="381">
        <v>0</v>
      </c>
      <c r="DD23" s="381"/>
      <c r="DE23" s="389">
        <f>+DC23+DA23+CY23+CW23</f>
        <v>-1</v>
      </c>
      <c r="DF23" s="1165"/>
      <c r="DG23" s="146"/>
      <c r="DH23" s="412">
        <v>0</v>
      </c>
      <c r="DI23" s="386"/>
      <c r="DJ23" s="386">
        <v>0</v>
      </c>
      <c r="DK23" s="386"/>
      <c r="DL23" s="244">
        <f t="shared" si="4"/>
        <v>0</v>
      </c>
      <c r="DM23" s="147"/>
      <c r="DN23" s="423">
        <v>0</v>
      </c>
      <c r="DO23" s="411"/>
      <c r="DP23" s="411"/>
      <c r="DQ23" s="424"/>
      <c r="DR23" s="146"/>
      <c r="DS23" s="247">
        <f t="shared" si="5"/>
        <v>-843.74310100000002</v>
      </c>
      <c r="DT23" s="248"/>
      <c r="DU23" s="156">
        <v>3</v>
      </c>
      <c r="DV23" s="224" t="s">
        <v>97</v>
      </c>
    </row>
    <row r="24" spans="1:132" ht="14.4" customHeight="1" x14ac:dyDescent="0.35">
      <c r="A24" s="212" t="s">
        <v>98</v>
      </c>
      <c r="B24" s="213"/>
      <c r="C24" s="158">
        <v>4</v>
      </c>
      <c r="D24" s="21"/>
      <c r="E24" s="1157">
        <v>8.1739899999999999</v>
      </c>
      <c r="F24" s="1158"/>
      <c r="G24" s="1159">
        <v>-262.15980000000002</v>
      </c>
      <c r="H24" s="1160"/>
      <c r="I24" s="1157">
        <v>7.8470399999999998</v>
      </c>
      <c r="J24" s="1158"/>
      <c r="K24" s="1159">
        <v>-138</v>
      </c>
      <c r="L24" s="1161"/>
      <c r="M24" s="1162">
        <f>SUM(E24:L24)</f>
        <v>-384.13877000000002</v>
      </c>
      <c r="N24" s="1163"/>
      <c r="O24" s="1154">
        <v>19</v>
      </c>
      <c r="P24" s="1152"/>
      <c r="Q24" s="1164">
        <v>0</v>
      </c>
      <c r="R24" s="1164"/>
      <c r="S24" s="1152">
        <v>14</v>
      </c>
      <c r="T24" s="1153"/>
      <c r="U24" s="1154">
        <f>SUM(O24:T24)</f>
        <v>33</v>
      </c>
      <c r="V24" s="1153"/>
      <c r="W24" s="249">
        <f>+U24+M24</f>
        <v>-351.13877000000002</v>
      </c>
      <c r="X24" s="147"/>
      <c r="Y24" s="438">
        <v>160</v>
      </c>
      <c r="Z24" s="438"/>
      <c r="AA24" s="1155">
        <v>130</v>
      </c>
      <c r="AB24" s="1156"/>
      <c r="AC24" s="436">
        <v>0</v>
      </c>
      <c r="AD24" s="375"/>
      <c r="AE24" s="438">
        <v>36</v>
      </c>
      <c r="AF24" s="438"/>
      <c r="AG24" s="438">
        <v>218</v>
      </c>
      <c r="AH24" s="438"/>
      <c r="AI24" s="375">
        <v>0</v>
      </c>
      <c r="AJ24" s="437"/>
      <c r="AK24" s="1167">
        <v>-4</v>
      </c>
      <c r="AL24" s="1168"/>
      <c r="AM24" s="435">
        <v>-4</v>
      </c>
      <c r="AN24" s="435"/>
      <c r="AO24" s="435">
        <v>-15</v>
      </c>
      <c r="AP24" s="435"/>
      <c r="AQ24" s="435">
        <v>-7</v>
      </c>
      <c r="AR24" s="435"/>
      <c r="AS24" s="435">
        <v>-64</v>
      </c>
      <c r="AT24" s="435"/>
      <c r="AU24" s="435">
        <v>-5</v>
      </c>
      <c r="AV24" s="435"/>
      <c r="AW24" s="438">
        <v>5</v>
      </c>
      <c r="AX24" s="438"/>
      <c r="AY24" s="375">
        <v>0</v>
      </c>
      <c r="AZ24" s="375"/>
      <c r="BA24" s="435">
        <v>-11</v>
      </c>
      <c r="BB24" s="435"/>
      <c r="BC24" s="435">
        <v>-121</v>
      </c>
      <c r="BD24" s="435"/>
      <c r="BE24" s="435">
        <v>-48</v>
      </c>
      <c r="BF24" s="435"/>
      <c r="BG24" s="438">
        <v>1</v>
      </c>
      <c r="BH24" s="438"/>
      <c r="BI24" s="438">
        <v>7</v>
      </c>
      <c r="BJ24" s="438"/>
      <c r="BK24" s="438">
        <v>5</v>
      </c>
      <c r="BL24" s="438"/>
      <c r="BM24" s="250">
        <f t="shared" si="1"/>
        <v>-257</v>
      </c>
      <c r="BN24" s="190">
        <f t="shared" si="0"/>
        <v>283</v>
      </c>
      <c r="BO24" s="147"/>
      <c r="BP24" s="428">
        <v>0</v>
      </c>
      <c r="BQ24" s="1166"/>
      <c r="BR24" s="146"/>
      <c r="BS24" s="246">
        <f t="shared" si="2"/>
        <v>-68.138770000000022</v>
      </c>
      <c r="BT24" s="146"/>
      <c r="BU24" s="427">
        <v>0</v>
      </c>
      <c r="BV24" s="371"/>
      <c r="BW24" s="371">
        <v>0</v>
      </c>
      <c r="BX24" s="371"/>
      <c r="BY24" s="371">
        <v>0</v>
      </c>
      <c r="BZ24" s="371"/>
      <c r="CA24" s="371">
        <v>0</v>
      </c>
      <c r="CB24" s="371"/>
      <c r="CC24" s="371">
        <v>0</v>
      </c>
      <c r="CD24" s="371"/>
      <c r="CE24" s="371">
        <v>0</v>
      </c>
      <c r="CF24" s="371"/>
      <c r="CG24" s="397">
        <v>0</v>
      </c>
      <c r="CH24" s="371"/>
      <c r="CI24" s="371">
        <v>0</v>
      </c>
      <c r="CJ24" s="371"/>
      <c r="CK24" s="371">
        <v>0</v>
      </c>
      <c r="CL24" s="371"/>
      <c r="CM24" s="371">
        <v>0</v>
      </c>
      <c r="CN24" s="391"/>
      <c r="CO24" s="175">
        <f>SUM(CK24:CN24)</f>
        <v>0</v>
      </c>
      <c r="CP24" s="371">
        <v>0</v>
      </c>
      <c r="CQ24" s="371"/>
      <c r="CR24" s="371">
        <v>0</v>
      </c>
      <c r="CS24" s="391"/>
      <c r="CT24" s="397">
        <f t="shared" si="3"/>
        <v>0</v>
      </c>
      <c r="CU24" s="1178"/>
      <c r="CV24" s="146"/>
      <c r="CW24" s="1174">
        <v>0</v>
      </c>
      <c r="CX24" s="1175"/>
      <c r="CY24" s="1175">
        <v>0</v>
      </c>
      <c r="CZ24" s="1175"/>
      <c r="DA24" s="1175">
        <v>0</v>
      </c>
      <c r="DB24" s="1175"/>
      <c r="DC24" s="1175">
        <v>0</v>
      </c>
      <c r="DD24" s="1175"/>
      <c r="DE24" s="1176">
        <f>+DC24+DA24+CY24+CW24</f>
        <v>0</v>
      </c>
      <c r="DF24" s="1177"/>
      <c r="DG24" s="146"/>
      <c r="DH24" s="1136">
        <v>2</v>
      </c>
      <c r="DI24" s="1137"/>
      <c r="DJ24" s="386">
        <v>0</v>
      </c>
      <c r="DK24" s="386"/>
      <c r="DL24" s="251">
        <f t="shared" si="4"/>
        <v>2</v>
      </c>
      <c r="DM24" s="147"/>
      <c r="DN24" s="423">
        <v>0</v>
      </c>
      <c r="DO24" s="411"/>
      <c r="DP24" s="411"/>
      <c r="DQ24" s="424"/>
      <c r="DR24" s="146"/>
      <c r="DS24" s="247">
        <f t="shared" si="5"/>
        <v>-66.138770000000022</v>
      </c>
      <c r="DT24" s="248"/>
      <c r="DU24" s="158">
        <v>4</v>
      </c>
      <c r="DV24" s="225" t="s">
        <v>99</v>
      </c>
    </row>
    <row r="25" spans="1:132" ht="2.4" customHeight="1" x14ac:dyDescent="0.35">
      <c r="A25" s="214"/>
      <c r="B25" s="214"/>
      <c r="C25" s="21"/>
      <c r="D25" s="21"/>
      <c r="E25" s="146"/>
      <c r="F25" s="146"/>
      <c r="G25" s="146"/>
      <c r="H25" s="146"/>
      <c r="I25" s="146"/>
      <c r="J25" s="146"/>
      <c r="K25" s="146"/>
      <c r="L25" s="146"/>
      <c r="M25" s="147"/>
      <c r="N25" s="147"/>
      <c r="O25" s="146"/>
      <c r="P25" s="146"/>
      <c r="Q25" s="146"/>
      <c r="R25" s="146"/>
      <c r="S25" s="146"/>
      <c r="T25" s="146"/>
      <c r="U25" s="147"/>
      <c r="V25" s="147"/>
      <c r="W25" s="147"/>
      <c r="X25" s="147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370"/>
      <c r="AN25" s="370"/>
      <c r="AO25" s="370"/>
      <c r="AP25" s="370"/>
      <c r="AQ25" s="370"/>
      <c r="AR25" s="370"/>
      <c r="AS25" s="370"/>
      <c r="AT25" s="370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7"/>
      <c r="BN25" s="147"/>
      <c r="BO25" s="147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7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7"/>
      <c r="DM25" s="147"/>
      <c r="DN25" s="146"/>
      <c r="DO25" s="146"/>
      <c r="DP25" s="146"/>
      <c r="DQ25" s="146"/>
      <c r="DR25" s="146"/>
      <c r="DS25" s="146"/>
      <c r="DT25" s="248"/>
      <c r="DU25" s="21"/>
      <c r="DV25" s="214"/>
    </row>
    <row r="26" spans="1:132" s="20" customFormat="1" ht="14.4" customHeight="1" thickBot="1" x14ac:dyDescent="0.4">
      <c r="A26" s="215" t="s">
        <v>100</v>
      </c>
      <c r="B26" s="216"/>
      <c r="C26" s="72">
        <v>5</v>
      </c>
      <c r="D26" s="26"/>
      <c r="E26" s="1173">
        <f>SUM(E21:F24)</f>
        <v>7.4308999999999994</v>
      </c>
      <c r="F26" s="1170"/>
      <c r="G26" s="1170">
        <f>SUM(G21:H24)</f>
        <v>313.84019999999998</v>
      </c>
      <c r="H26" s="1170"/>
      <c r="I26" s="1170">
        <f>SUM(I21:J24)</f>
        <v>8.8470399999999998</v>
      </c>
      <c r="J26" s="1170"/>
      <c r="K26" s="1170">
        <f>SUM(K21:L24)</f>
        <v>220.999999</v>
      </c>
      <c r="L26" s="1170"/>
      <c r="M26" s="1171">
        <f>SUM(M21:N24)</f>
        <v>551.11813899999993</v>
      </c>
      <c r="N26" s="1172"/>
      <c r="O26" s="1170">
        <f>SUM(O21:P24)</f>
        <v>308</v>
      </c>
      <c r="P26" s="1170"/>
      <c r="Q26" s="1169">
        <f>SUM(Q21:R24)</f>
        <v>0</v>
      </c>
      <c r="R26" s="1169"/>
      <c r="S26" s="1170">
        <f>SUM(S21:T24)</f>
        <v>33</v>
      </c>
      <c r="T26" s="1170"/>
      <c r="U26" s="1171">
        <f>SUM(U21:V24)</f>
        <v>341</v>
      </c>
      <c r="V26" s="1172"/>
      <c r="W26" s="252">
        <f>SUM(W21:W24)</f>
        <v>892.11813899999993</v>
      </c>
      <c r="X26" s="147"/>
      <c r="Y26" s="444">
        <f>SUM(Y21:Z24)</f>
        <v>4915</v>
      </c>
      <c r="Z26" s="444"/>
      <c r="AA26" s="450">
        <f>SUM(AA21:AB24)</f>
        <v>599</v>
      </c>
      <c r="AB26" s="451"/>
      <c r="AC26" s="450">
        <f>SUM(AC21:AD24)</f>
        <v>3018</v>
      </c>
      <c r="AD26" s="444"/>
      <c r="AE26" s="444">
        <f>SUM(AE21:AF24)</f>
        <v>945</v>
      </c>
      <c r="AF26" s="444"/>
      <c r="AG26" s="444">
        <f>SUM(AG21:AH24)</f>
        <v>218</v>
      </c>
      <c r="AH26" s="444"/>
      <c r="AI26" s="1183">
        <f>SUM(AI21:AJ24)</f>
        <v>0</v>
      </c>
      <c r="AJ26" s="1184"/>
      <c r="AK26" s="446">
        <f>SUM(AK21:AL24)</f>
        <v>-7</v>
      </c>
      <c r="AL26" s="447"/>
      <c r="AM26" s="444">
        <f>SUM(AM21:AN24)</f>
        <v>47</v>
      </c>
      <c r="AN26" s="444"/>
      <c r="AO26" s="443">
        <f>SUM(AO21:AP24)</f>
        <v>-81</v>
      </c>
      <c r="AP26" s="443"/>
      <c r="AQ26" s="443">
        <f>SUM(AQ21:AR24)</f>
        <v>-12</v>
      </c>
      <c r="AR26" s="443"/>
      <c r="AS26" s="1183">
        <f>SUM(AS21:AT24)</f>
        <v>0</v>
      </c>
      <c r="AT26" s="1183"/>
      <c r="AU26" s="443">
        <f>SUM(AU21:AV24)</f>
        <v>-5.0000099999999996</v>
      </c>
      <c r="AV26" s="443"/>
      <c r="AW26" s="444">
        <f>SUM(AW21:AX24)</f>
        <v>5</v>
      </c>
      <c r="AX26" s="444"/>
      <c r="AY26" s="1183">
        <f>SUM(AY21:AZ24)</f>
        <v>0</v>
      </c>
      <c r="AZ26" s="1183"/>
      <c r="BA26" s="443">
        <f>SUM(BA21:BB24)</f>
        <v>-43</v>
      </c>
      <c r="BB26" s="443"/>
      <c r="BC26" s="443">
        <f>SUM(BC21:BD24)</f>
        <v>-122</v>
      </c>
      <c r="BD26" s="443"/>
      <c r="BE26" s="443">
        <f>SUM(BE21:BF24)</f>
        <v>-361</v>
      </c>
      <c r="BF26" s="443"/>
      <c r="BG26" s="444">
        <f>SUM(BG21:BH24)</f>
        <v>1</v>
      </c>
      <c r="BH26" s="444"/>
      <c r="BI26" s="443">
        <f>SUM(BI21:BJ24)</f>
        <v>-297</v>
      </c>
      <c r="BJ26" s="443"/>
      <c r="BK26" s="443">
        <f>SUM(BK21:BL25)</f>
        <v>-3</v>
      </c>
      <c r="BL26" s="443"/>
      <c r="BM26" s="168">
        <f>SUM(BM21:BM25)</f>
        <v>-871.00000999999997</v>
      </c>
      <c r="BN26" s="192">
        <f>SUM(BN21:BN25)</f>
        <v>8816.9999900000003</v>
      </c>
      <c r="BO26" s="147"/>
      <c r="BP26" s="1181">
        <f>SUM(BP21:BQ24)</f>
        <v>86</v>
      </c>
      <c r="BQ26" s="1182"/>
      <c r="BR26" s="147"/>
      <c r="BS26" s="148">
        <f>SUM(BS21:BS24)</f>
        <v>9795.1181290000004</v>
      </c>
      <c r="BT26" s="147"/>
      <c r="BU26" s="1196">
        <f>SUM(BU21:BV24)</f>
        <v>0.04</v>
      </c>
      <c r="BV26" s="1179"/>
      <c r="BW26" s="1179">
        <f>SUM(BW21:BX24)</f>
        <v>17</v>
      </c>
      <c r="BX26" s="1179"/>
      <c r="BY26" s="1179">
        <f>SUM(BY21:BZ24)</f>
        <v>1</v>
      </c>
      <c r="BZ26" s="1179"/>
      <c r="CA26" s="1179">
        <f>SUM(CA21:CB24)</f>
        <v>2</v>
      </c>
      <c r="CB26" s="1179"/>
      <c r="CC26" s="1179">
        <f>SUM(CC21:CD24)</f>
        <v>28</v>
      </c>
      <c r="CD26" s="1179"/>
      <c r="CE26" s="1180">
        <f>SUM(CE21:CF24)</f>
        <v>1.0000000000000001E-5</v>
      </c>
      <c r="CF26" s="1180"/>
      <c r="CG26" s="1189">
        <f>SUM(CG21:CH24)</f>
        <v>79</v>
      </c>
      <c r="CH26" s="1179"/>
      <c r="CI26" s="1179">
        <f>SUM(CI21:CJ24)</f>
        <v>79</v>
      </c>
      <c r="CJ26" s="1179"/>
      <c r="CK26" s="1179">
        <f>SUM(CK21:CL24)</f>
        <v>411</v>
      </c>
      <c r="CL26" s="1179"/>
      <c r="CM26" s="1179">
        <f>SUM(CM21:CN24)</f>
        <v>305</v>
      </c>
      <c r="CN26" s="1195"/>
      <c r="CO26" s="253">
        <f>SUM(CO21:CO24)</f>
        <v>874</v>
      </c>
      <c r="CP26" s="1179">
        <f>SUM(CP21:CQ24)</f>
        <v>39</v>
      </c>
      <c r="CQ26" s="1179"/>
      <c r="CR26" s="1179">
        <f>SUM(CR21:CS24)</f>
        <v>48</v>
      </c>
      <c r="CS26" s="1179"/>
      <c r="CT26" s="1189">
        <f>SUM(CT21:CU24)</f>
        <v>1009.0400100000001</v>
      </c>
      <c r="CU26" s="1190"/>
      <c r="CV26" s="147"/>
      <c r="CW26" s="1191">
        <f>SUM(CW21:CX24)</f>
        <v>895</v>
      </c>
      <c r="CX26" s="1192"/>
      <c r="CY26" s="1192">
        <f>SUM(CY21:CZ24)</f>
        <v>5</v>
      </c>
      <c r="CZ26" s="1192"/>
      <c r="DA26" s="1192">
        <f>SUM(DA21:DB24)</f>
        <v>33</v>
      </c>
      <c r="DB26" s="1192"/>
      <c r="DC26" s="1192">
        <f>SUM(DC21:DD24)</f>
        <v>63</v>
      </c>
      <c r="DD26" s="1192"/>
      <c r="DE26" s="1193">
        <f>SUM(DE21:DF24)</f>
        <v>996</v>
      </c>
      <c r="DF26" s="1194"/>
      <c r="DG26" s="147"/>
      <c r="DH26" s="425">
        <f>SUM(DH21:DI24)</f>
        <v>54</v>
      </c>
      <c r="DI26" s="416"/>
      <c r="DJ26" s="416">
        <f>SUM(DJ21:DK24)</f>
        <v>110</v>
      </c>
      <c r="DK26" s="416"/>
      <c r="DL26" s="254">
        <f>SUM(DH26:DK26)</f>
        <v>164</v>
      </c>
      <c r="DM26" s="147"/>
      <c r="DN26" s="417">
        <f>SUM(DN21:DQ24)</f>
        <v>23</v>
      </c>
      <c r="DO26" s="418"/>
      <c r="DP26" s="418"/>
      <c r="DQ26" s="419"/>
      <c r="DR26" s="147"/>
      <c r="DS26" s="148">
        <f>SUM(DS21:DS24)</f>
        <v>11987.158139000001</v>
      </c>
      <c r="DT26" s="147"/>
      <c r="DU26" s="72">
        <v>5</v>
      </c>
      <c r="DV26" s="226" t="s">
        <v>101</v>
      </c>
    </row>
    <row r="27" spans="1:132" s="20" customFormat="1" ht="2.4" customHeight="1" thickTop="1" x14ac:dyDescent="0.35">
      <c r="A27" s="217"/>
      <c r="B27" s="217"/>
      <c r="C27" s="26"/>
      <c r="D27" s="26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147"/>
      <c r="CG27" s="147"/>
      <c r="CH27" s="147"/>
      <c r="CI27" s="147"/>
      <c r="CJ27" s="147"/>
      <c r="CK27" s="147"/>
      <c r="CL27" s="147"/>
      <c r="CM27" s="147"/>
      <c r="CN27" s="147"/>
      <c r="CO27" s="147"/>
      <c r="CP27" s="153"/>
      <c r="CQ27" s="153"/>
      <c r="CR27" s="153"/>
      <c r="CS27" s="153"/>
      <c r="CT27" s="147"/>
      <c r="CU27" s="147"/>
      <c r="CV27" s="147"/>
      <c r="CW27" s="147"/>
      <c r="CX27" s="147"/>
      <c r="CY27" s="147"/>
      <c r="CZ27" s="147"/>
      <c r="DA27" s="147"/>
      <c r="DB27" s="147"/>
      <c r="DC27" s="147"/>
      <c r="DD27" s="147"/>
      <c r="DE27" s="147"/>
      <c r="DF27" s="147"/>
      <c r="DG27" s="147"/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147"/>
      <c r="DT27" s="147"/>
      <c r="DU27" s="26"/>
      <c r="DV27" s="217"/>
    </row>
    <row r="28" spans="1:132" ht="14.4" customHeight="1" x14ac:dyDescent="0.35">
      <c r="A28" s="208" t="s">
        <v>102</v>
      </c>
      <c r="B28" s="209"/>
      <c r="C28" s="155">
        <v>6</v>
      </c>
      <c r="D28" s="21"/>
      <c r="E28" s="1188">
        <v>0</v>
      </c>
      <c r="F28" s="1185"/>
      <c r="G28" s="1188">
        <v>0</v>
      </c>
      <c r="H28" s="1185"/>
      <c r="I28" s="1188">
        <v>0</v>
      </c>
      <c r="J28" s="1185"/>
      <c r="K28" s="1188">
        <v>0</v>
      </c>
      <c r="L28" s="1186"/>
      <c r="M28" s="1187">
        <f>SUM(E28:L28)</f>
        <v>0</v>
      </c>
      <c r="N28" s="1186"/>
      <c r="O28" s="1187">
        <v>0</v>
      </c>
      <c r="P28" s="1185"/>
      <c r="Q28" s="1185">
        <v>0</v>
      </c>
      <c r="R28" s="1185"/>
      <c r="S28" s="1185">
        <v>0</v>
      </c>
      <c r="T28" s="1186"/>
      <c r="U28" s="1187">
        <f>SUM(O28:T28)</f>
        <v>0</v>
      </c>
      <c r="V28" s="1186"/>
      <c r="W28" s="255">
        <f>+U28+M28</f>
        <v>0</v>
      </c>
      <c r="X28" s="147"/>
      <c r="Y28" s="374">
        <v>-4896</v>
      </c>
      <c r="Z28" s="374"/>
      <c r="AA28" s="445">
        <v>-30</v>
      </c>
      <c r="AB28" s="449"/>
      <c r="AC28" s="376">
        <v>0</v>
      </c>
      <c r="AD28" s="354"/>
      <c r="AE28" s="354">
        <v>0</v>
      </c>
      <c r="AF28" s="354"/>
      <c r="AG28" s="354">
        <v>0</v>
      </c>
      <c r="AH28" s="354"/>
      <c r="AI28" s="354">
        <v>0</v>
      </c>
      <c r="AJ28" s="377"/>
      <c r="AK28" s="376">
        <v>0</v>
      </c>
      <c r="AL28" s="377"/>
      <c r="AM28" s="368">
        <v>159</v>
      </c>
      <c r="AN28" s="368"/>
      <c r="AO28" s="368">
        <v>88</v>
      </c>
      <c r="AP28" s="368"/>
      <c r="AQ28" s="368">
        <v>41</v>
      </c>
      <c r="AR28" s="368"/>
      <c r="AS28" s="368">
        <v>252</v>
      </c>
      <c r="AT28" s="368"/>
      <c r="AU28" s="368">
        <v>236</v>
      </c>
      <c r="AV28" s="368"/>
      <c r="AW28" s="368">
        <v>98</v>
      </c>
      <c r="AX28" s="368"/>
      <c r="AY28" s="368">
        <v>19</v>
      </c>
      <c r="AZ28" s="368"/>
      <c r="BA28" s="368">
        <v>520</v>
      </c>
      <c r="BB28" s="368"/>
      <c r="BC28" s="368">
        <v>123</v>
      </c>
      <c r="BD28" s="368"/>
      <c r="BE28" s="368">
        <v>2029</v>
      </c>
      <c r="BF28" s="368"/>
      <c r="BG28" s="354">
        <v>0</v>
      </c>
      <c r="BH28" s="354"/>
      <c r="BI28" s="368">
        <v>497</v>
      </c>
      <c r="BJ28" s="368"/>
      <c r="BK28" s="368">
        <v>109</v>
      </c>
      <c r="BL28" s="368"/>
      <c r="BM28" s="163">
        <f t="shared" ref="BM28:BM29" si="6">SUM(AM28:BL28)</f>
        <v>4171</v>
      </c>
      <c r="BN28" s="188">
        <f t="shared" ref="BN28:BN29" si="7">+BM28+Y28+AA28+AC28+AE28+AG28+AI28+AK28</f>
        <v>-755</v>
      </c>
      <c r="BO28" s="147"/>
      <c r="BP28" s="1118">
        <v>0</v>
      </c>
      <c r="BQ28" s="1119"/>
      <c r="BR28" s="146"/>
      <c r="BS28" s="246">
        <f t="shared" ref="BS28:BS38" si="8">+BP28+BN28+W28</f>
        <v>-755</v>
      </c>
      <c r="BT28" s="146"/>
      <c r="BU28" s="431">
        <v>0</v>
      </c>
      <c r="BV28" s="373"/>
      <c r="BW28" s="373">
        <v>0</v>
      </c>
      <c r="BX28" s="373"/>
      <c r="BY28" s="373">
        <v>0</v>
      </c>
      <c r="BZ28" s="373"/>
      <c r="CA28" s="373">
        <v>0</v>
      </c>
      <c r="CB28" s="373"/>
      <c r="CC28" s="373">
        <v>0</v>
      </c>
      <c r="CD28" s="373"/>
      <c r="CE28" s="373">
        <v>0</v>
      </c>
      <c r="CF28" s="373"/>
      <c r="CG28" s="432">
        <v>0</v>
      </c>
      <c r="CH28" s="373"/>
      <c r="CI28" s="373">
        <v>0</v>
      </c>
      <c r="CJ28" s="373"/>
      <c r="CK28" s="373">
        <v>0</v>
      </c>
      <c r="CL28" s="373"/>
      <c r="CM28" s="373">
        <v>0</v>
      </c>
      <c r="CN28" s="430"/>
      <c r="CO28" s="176">
        <f>SUM(CG28:CN28)</f>
        <v>0</v>
      </c>
      <c r="CP28" s="373">
        <v>0</v>
      </c>
      <c r="CQ28" s="373"/>
      <c r="CR28" s="373">
        <v>0</v>
      </c>
      <c r="CS28" s="430"/>
      <c r="CT28" s="432">
        <f t="shared" ref="CT28:CT29" si="9">+BU28+BW28+BY28+CA28+CC28+CE28+CO28+CP28+CR28</f>
        <v>0</v>
      </c>
      <c r="CU28" s="1202"/>
      <c r="CV28" s="146"/>
      <c r="CW28" s="1198">
        <v>0</v>
      </c>
      <c r="CX28" s="1132"/>
      <c r="CY28" s="1132">
        <v>0</v>
      </c>
      <c r="CZ28" s="1132"/>
      <c r="DA28" s="1132">
        <v>0</v>
      </c>
      <c r="DB28" s="1132"/>
      <c r="DC28" s="1132">
        <v>0</v>
      </c>
      <c r="DD28" s="1132"/>
      <c r="DE28" s="1199">
        <f>SUM(CW28:DD28)</f>
        <v>0</v>
      </c>
      <c r="DF28" s="1200"/>
      <c r="DG28" s="146"/>
      <c r="DH28" s="1201">
        <v>-54</v>
      </c>
      <c r="DI28" s="1197"/>
      <c r="DJ28" s="1197">
        <v>-110</v>
      </c>
      <c r="DK28" s="1197"/>
      <c r="DL28" s="256">
        <f>SUM(DH28:DK28)</f>
        <v>-164</v>
      </c>
      <c r="DM28" s="147"/>
      <c r="DN28" s="423">
        <v>0</v>
      </c>
      <c r="DO28" s="411"/>
      <c r="DP28" s="411"/>
      <c r="DQ28" s="424"/>
      <c r="DR28" s="146"/>
      <c r="DS28" s="257">
        <f t="shared" ref="DS28:DS29" si="10">+DN28+DL28+DE28+CT28+BS28</f>
        <v>-919</v>
      </c>
      <c r="DT28" s="248"/>
      <c r="DU28" s="155">
        <v>6</v>
      </c>
      <c r="DV28" s="223" t="s">
        <v>103</v>
      </c>
    </row>
    <row r="29" spans="1:132" ht="14.4" customHeight="1" x14ac:dyDescent="0.35">
      <c r="A29" s="210" t="s">
        <v>104</v>
      </c>
      <c r="B29" s="211"/>
      <c r="C29" s="156">
        <v>7</v>
      </c>
      <c r="D29" s="21"/>
      <c r="E29" s="1123">
        <v>0</v>
      </c>
      <c r="F29" s="1124"/>
      <c r="G29" s="1123">
        <v>0</v>
      </c>
      <c r="H29" s="1124"/>
      <c r="I29" s="1123">
        <v>0</v>
      </c>
      <c r="J29" s="1124"/>
      <c r="K29" s="1123">
        <v>0</v>
      </c>
      <c r="L29" s="1131"/>
      <c r="M29" s="1130">
        <f>SUM(E29:L29)</f>
        <v>0</v>
      </c>
      <c r="N29" s="1131"/>
      <c r="O29" s="1130">
        <v>0</v>
      </c>
      <c r="P29" s="1124"/>
      <c r="Q29" s="1124">
        <v>0</v>
      </c>
      <c r="R29" s="1124"/>
      <c r="S29" s="1124">
        <v>0</v>
      </c>
      <c r="T29" s="1131"/>
      <c r="U29" s="1130">
        <f>SUM(O29:T29)</f>
        <v>0</v>
      </c>
      <c r="V29" s="1131"/>
      <c r="W29" s="258">
        <f>+U29+M29</f>
        <v>0</v>
      </c>
      <c r="X29" s="147"/>
      <c r="Y29" s="354">
        <v>0</v>
      </c>
      <c r="Z29" s="354"/>
      <c r="AA29" s="376">
        <v>0</v>
      </c>
      <c r="AB29" s="377"/>
      <c r="AC29" s="445">
        <v>-2359</v>
      </c>
      <c r="AD29" s="374"/>
      <c r="AE29" s="374">
        <v>-945</v>
      </c>
      <c r="AF29" s="374"/>
      <c r="AG29" s="374">
        <v>2599</v>
      </c>
      <c r="AH29" s="374"/>
      <c r="AI29" s="368">
        <v>173</v>
      </c>
      <c r="AJ29" s="448"/>
      <c r="AK29" s="376">
        <v>73.575679999999991</v>
      </c>
      <c r="AL29" s="377"/>
      <c r="AM29" s="368">
        <v>367</v>
      </c>
      <c r="AN29" s="368"/>
      <c r="AO29" s="354">
        <v>0</v>
      </c>
      <c r="AP29" s="354"/>
      <c r="AQ29" s="354">
        <v>0</v>
      </c>
      <c r="AR29" s="354"/>
      <c r="AS29" s="354">
        <v>0</v>
      </c>
      <c r="AT29" s="354"/>
      <c r="AU29" s="354">
        <v>0</v>
      </c>
      <c r="AV29" s="354"/>
      <c r="AW29" s="354">
        <v>0</v>
      </c>
      <c r="AX29" s="354"/>
      <c r="AY29" s="354">
        <v>0</v>
      </c>
      <c r="AZ29" s="354"/>
      <c r="BA29" s="354">
        <v>0</v>
      </c>
      <c r="BB29" s="354"/>
      <c r="BC29" s="354">
        <v>0</v>
      </c>
      <c r="BD29" s="354"/>
      <c r="BE29" s="354">
        <v>0</v>
      </c>
      <c r="BF29" s="354"/>
      <c r="BG29" s="354">
        <v>0</v>
      </c>
      <c r="BH29" s="354"/>
      <c r="BI29" s="354">
        <v>0</v>
      </c>
      <c r="BJ29" s="354"/>
      <c r="BK29" s="354">
        <v>0</v>
      </c>
      <c r="BL29" s="354"/>
      <c r="BM29" s="163">
        <f t="shared" si="6"/>
        <v>367</v>
      </c>
      <c r="BN29" s="188">
        <f t="shared" si="7"/>
        <v>-91.424320000000009</v>
      </c>
      <c r="BO29" s="147"/>
      <c r="BP29" s="353">
        <v>0</v>
      </c>
      <c r="BQ29" s="1203"/>
      <c r="BR29" s="146"/>
      <c r="BS29" s="246">
        <f t="shared" si="8"/>
        <v>-91.424320000000009</v>
      </c>
      <c r="BT29" s="146"/>
      <c r="BU29" s="378">
        <v>0</v>
      </c>
      <c r="BV29" s="369"/>
      <c r="BW29" s="369">
        <v>0</v>
      </c>
      <c r="BX29" s="369"/>
      <c r="BY29" s="369">
        <v>0</v>
      </c>
      <c r="BZ29" s="369"/>
      <c r="CA29" s="369">
        <v>0</v>
      </c>
      <c r="CB29" s="369"/>
      <c r="CC29" s="369">
        <v>0</v>
      </c>
      <c r="CD29" s="369"/>
      <c r="CE29" s="369">
        <v>0</v>
      </c>
      <c r="CF29" s="369"/>
      <c r="CG29" s="383">
        <v>0</v>
      </c>
      <c r="CH29" s="369"/>
      <c r="CI29" s="369">
        <v>0</v>
      </c>
      <c r="CJ29" s="369"/>
      <c r="CK29" s="369">
        <v>0</v>
      </c>
      <c r="CL29" s="369"/>
      <c r="CM29" s="369">
        <v>0</v>
      </c>
      <c r="CN29" s="388"/>
      <c r="CO29" s="174">
        <f>SUM(CG29:CN29)</f>
        <v>0</v>
      </c>
      <c r="CP29" s="369">
        <v>0</v>
      </c>
      <c r="CQ29" s="369"/>
      <c r="CR29" s="369">
        <v>0</v>
      </c>
      <c r="CS29" s="388"/>
      <c r="CT29" s="383">
        <f t="shared" si="9"/>
        <v>0</v>
      </c>
      <c r="CU29" s="1081"/>
      <c r="CV29" s="146"/>
      <c r="CW29" s="1141">
        <v>0</v>
      </c>
      <c r="CX29" s="381"/>
      <c r="CY29" s="381">
        <v>0</v>
      </c>
      <c r="CZ29" s="381"/>
      <c r="DA29" s="381">
        <v>0</v>
      </c>
      <c r="DB29" s="381"/>
      <c r="DC29" s="381">
        <v>0</v>
      </c>
      <c r="DD29" s="381"/>
      <c r="DE29" s="387">
        <f>SUM(CW29:DD29)</f>
        <v>0</v>
      </c>
      <c r="DF29" s="1204"/>
      <c r="DG29" s="146"/>
      <c r="DH29" s="412">
        <v>0</v>
      </c>
      <c r="DI29" s="386"/>
      <c r="DJ29" s="386">
        <v>0</v>
      </c>
      <c r="DK29" s="386"/>
      <c r="DL29" s="244">
        <f>SUM(DH29:DK29)</f>
        <v>0</v>
      </c>
      <c r="DM29" s="147"/>
      <c r="DN29" s="423">
        <v>0</v>
      </c>
      <c r="DO29" s="411"/>
      <c r="DP29" s="411"/>
      <c r="DQ29" s="424"/>
      <c r="DR29" s="146"/>
      <c r="DS29" s="257">
        <f t="shared" si="10"/>
        <v>-91.424320000000009</v>
      </c>
      <c r="DT29" s="248"/>
      <c r="DU29" s="156">
        <v>7</v>
      </c>
      <c r="DV29" s="224" t="s">
        <v>105</v>
      </c>
    </row>
    <row r="30" spans="1:132" ht="14.4" customHeight="1" x14ac:dyDescent="0.35">
      <c r="A30" s="210" t="s">
        <v>106</v>
      </c>
      <c r="B30" s="211"/>
      <c r="C30" s="156">
        <v>8</v>
      </c>
      <c r="D30" s="21"/>
      <c r="E30" s="1123">
        <f>SUM(E31:F37)</f>
        <v>0</v>
      </c>
      <c r="F30" s="1124"/>
      <c r="G30" s="1144">
        <f>SUM(G31:H37)</f>
        <v>-299</v>
      </c>
      <c r="H30" s="1144"/>
      <c r="I30" s="1124">
        <f>SUM(I31:J37)</f>
        <v>0</v>
      </c>
      <c r="J30" s="1124"/>
      <c r="K30" s="1144">
        <f>SUM(K31:L37)</f>
        <v>-13</v>
      </c>
      <c r="L30" s="1144"/>
      <c r="M30" s="1147">
        <f>SUM(M31:N37)</f>
        <v>-312</v>
      </c>
      <c r="N30" s="1148"/>
      <c r="O30" s="1144">
        <f>SUM(O31:P37)</f>
        <v>-308</v>
      </c>
      <c r="P30" s="1144"/>
      <c r="Q30" s="1124">
        <v>0</v>
      </c>
      <c r="R30" s="1124"/>
      <c r="S30" s="1124">
        <v>0</v>
      </c>
      <c r="T30" s="1124"/>
      <c r="U30" s="1147">
        <f>SUM(U31:V37)</f>
        <v>-308</v>
      </c>
      <c r="V30" s="1148"/>
      <c r="W30" s="245">
        <f>SUM(W31:W37)</f>
        <v>-620</v>
      </c>
      <c r="X30" s="147"/>
      <c r="Y30" s="354">
        <f>SUM(Y31:Z37)</f>
        <v>0</v>
      </c>
      <c r="Z30" s="354"/>
      <c r="AA30" s="376">
        <f>SUM(AA31:AB37)</f>
        <v>0</v>
      </c>
      <c r="AB30" s="377"/>
      <c r="AC30" s="376">
        <f>SUM(AC31:AD37)</f>
        <v>0</v>
      </c>
      <c r="AD30" s="354"/>
      <c r="AE30" s="354">
        <f>SUM(AE31:AF37)</f>
        <v>0</v>
      </c>
      <c r="AF30" s="354"/>
      <c r="AG30" s="374">
        <f>SUM(AG31:AH37)</f>
        <v>-2027.00001</v>
      </c>
      <c r="AH30" s="374"/>
      <c r="AI30" s="354">
        <f>SUM(AI31:AJ37)</f>
        <v>0</v>
      </c>
      <c r="AJ30" s="377"/>
      <c r="AK30" s="376">
        <f>SUM(AK31:AL37)</f>
        <v>0</v>
      </c>
      <c r="AL30" s="377"/>
      <c r="AM30" s="354">
        <f>SUM(AM31:AN37)</f>
        <v>0</v>
      </c>
      <c r="AN30" s="354"/>
      <c r="AO30" s="354">
        <f>SUM(AO31:AP37)</f>
        <v>0</v>
      </c>
      <c r="AP30" s="354"/>
      <c r="AQ30" s="354">
        <f>SUM(AQ31:AR37)</f>
        <v>0</v>
      </c>
      <c r="AR30" s="354"/>
      <c r="AS30" s="354">
        <f>SUM(AS31:AT37)</f>
        <v>0</v>
      </c>
      <c r="AT30" s="354"/>
      <c r="AU30" s="354">
        <f>SUM(AU31:AV37)</f>
        <v>0</v>
      </c>
      <c r="AV30" s="354"/>
      <c r="AW30" s="354">
        <f>SUM(AW31:AX37)</f>
        <v>0</v>
      </c>
      <c r="AX30" s="354"/>
      <c r="AY30" s="354">
        <f>SUM(AY31:AZ37)</f>
        <v>0</v>
      </c>
      <c r="AZ30" s="354"/>
      <c r="BA30" s="354">
        <f>SUM(BA31:BB37)</f>
        <v>0</v>
      </c>
      <c r="BB30" s="354"/>
      <c r="BC30" s="354">
        <f>SUM(BC31:BD37)</f>
        <v>0</v>
      </c>
      <c r="BD30" s="354"/>
      <c r="BE30" s="374">
        <f>SUM(BE31:BF37)</f>
        <v>-2.0019999999999998</v>
      </c>
      <c r="BF30" s="374"/>
      <c r="BG30" s="354">
        <f>SUM(BG31:BH37)</f>
        <v>0</v>
      </c>
      <c r="BH30" s="354"/>
      <c r="BI30" s="374">
        <f>SUM(BI31:BJ37)</f>
        <v>-14.000999999999999</v>
      </c>
      <c r="BJ30" s="374"/>
      <c r="BK30" s="354">
        <f>SUM(BK31:BL37)</f>
        <v>0</v>
      </c>
      <c r="BL30" s="354"/>
      <c r="BM30" s="167">
        <f>SUM(BM31:BM37)</f>
        <v>-16.003</v>
      </c>
      <c r="BN30" s="188">
        <f>SUM(BN31:BN37)</f>
        <v>-2043.0030099999999</v>
      </c>
      <c r="BO30" s="147"/>
      <c r="BP30" s="352">
        <f>SUM(BP31:BQ37)</f>
        <v>1233</v>
      </c>
      <c r="BQ30" s="1142"/>
      <c r="BR30" s="146"/>
      <c r="BS30" s="246">
        <f>SUM(BS31:BS37)</f>
        <v>-1430.0030099999999</v>
      </c>
      <c r="BT30" s="146"/>
      <c r="BU30" s="378">
        <f>SUM(BU31:BV37)</f>
        <v>0</v>
      </c>
      <c r="BV30" s="369"/>
      <c r="BW30" s="372">
        <f>SUM(BW31:BX37)</f>
        <v>-17</v>
      </c>
      <c r="BX30" s="372"/>
      <c r="BY30" s="372">
        <f>SUM(BY31:BZ37)</f>
        <v>-1</v>
      </c>
      <c r="BZ30" s="372"/>
      <c r="CA30" s="372">
        <f>SUM(CA31:CB37)</f>
        <v>-2</v>
      </c>
      <c r="CB30" s="372"/>
      <c r="CC30" s="372">
        <f>SUM(CC31:CD37)</f>
        <v>-28</v>
      </c>
      <c r="CD30" s="372"/>
      <c r="CE30" s="372">
        <f>SUM(CE31:CF37)</f>
        <v>-1.0000000000000001E-5</v>
      </c>
      <c r="CF30" s="372"/>
      <c r="CG30" s="383">
        <f>SUM(CG31:CH37)</f>
        <v>0</v>
      </c>
      <c r="CH30" s="369"/>
      <c r="CI30" s="372">
        <f>SUM(CI31:CJ37)</f>
        <v>-63</v>
      </c>
      <c r="CJ30" s="372"/>
      <c r="CK30" s="372">
        <f>SUM(CK31:CL37)</f>
        <v>-215</v>
      </c>
      <c r="CL30" s="372"/>
      <c r="CM30" s="372">
        <f>SUM(CM31:CN37)</f>
        <v>-63</v>
      </c>
      <c r="CN30" s="442"/>
      <c r="CO30" s="178">
        <f>SUM(CO31:CO37)</f>
        <v>-341</v>
      </c>
      <c r="CP30" s="372">
        <f>SUM(CP31:CQ37)</f>
        <v>-31</v>
      </c>
      <c r="CQ30" s="372"/>
      <c r="CR30" s="372">
        <f>SUM(CR31:CS37)</f>
        <v>-13</v>
      </c>
      <c r="CS30" s="372"/>
      <c r="CT30" s="1060">
        <f>SUM(CT31:CU37)</f>
        <v>-433.00000999999997</v>
      </c>
      <c r="CU30" s="1061"/>
      <c r="CV30" s="146"/>
      <c r="CW30" s="1141">
        <f>SUM(CW31:CX37)</f>
        <v>0</v>
      </c>
      <c r="CX30" s="381"/>
      <c r="CY30" s="381">
        <f>SUM(CY31:CZ37)</f>
        <v>0</v>
      </c>
      <c r="CZ30" s="381"/>
      <c r="DA30" s="381">
        <f>SUM(DA31:DB37)</f>
        <v>0</v>
      </c>
      <c r="DB30" s="381"/>
      <c r="DC30" s="381">
        <f>SUM(DC31:DD37)</f>
        <v>0</v>
      </c>
      <c r="DD30" s="381"/>
      <c r="DE30" s="387">
        <f>SUM(DE31:DF37)</f>
        <v>0</v>
      </c>
      <c r="DF30" s="1204"/>
      <c r="DG30" s="146"/>
      <c r="DH30" s="412">
        <f>SUM(DH31:DI37)</f>
        <v>0</v>
      </c>
      <c r="DI30" s="386"/>
      <c r="DJ30" s="386">
        <f>SUM(DJ31:DK37)</f>
        <v>0</v>
      </c>
      <c r="DK30" s="386"/>
      <c r="DL30" s="244">
        <f t="shared" ref="DL30:DL37" si="11">SUM(DH30:DK30)</f>
        <v>0</v>
      </c>
      <c r="DM30" s="147"/>
      <c r="DN30" s="413">
        <f>SUM(DN31:DQ37)</f>
        <v>-23</v>
      </c>
      <c r="DO30" s="414"/>
      <c r="DP30" s="414"/>
      <c r="DQ30" s="415"/>
      <c r="DR30" s="146"/>
      <c r="DS30" s="247">
        <f>SUM(DS31:DS37)</f>
        <v>-1886.0030199999999</v>
      </c>
      <c r="DT30" s="248"/>
      <c r="DU30" s="156">
        <v>8</v>
      </c>
      <c r="DV30" s="224" t="s">
        <v>253</v>
      </c>
    </row>
    <row r="31" spans="1:132" s="202" customFormat="1" ht="14.4" customHeight="1" x14ac:dyDescent="0.35">
      <c r="A31" s="210" t="s">
        <v>107</v>
      </c>
      <c r="B31" s="211"/>
      <c r="C31" s="156">
        <v>9</v>
      </c>
      <c r="D31" s="195"/>
      <c r="E31" s="1123">
        <v>0</v>
      </c>
      <c r="F31" s="1124"/>
      <c r="G31" s="1124">
        <v>0</v>
      </c>
      <c r="H31" s="1124"/>
      <c r="I31" s="1124">
        <v>0</v>
      </c>
      <c r="J31" s="1124"/>
      <c r="K31" s="1124">
        <v>0</v>
      </c>
      <c r="L31" s="1124"/>
      <c r="M31" s="1130">
        <f t="shared" ref="M31:M37" si="12">SUM(E31:L31)</f>
        <v>0</v>
      </c>
      <c r="N31" s="1131"/>
      <c r="O31" s="1124">
        <v>0</v>
      </c>
      <c r="P31" s="1124"/>
      <c r="Q31" s="1124">
        <v>0</v>
      </c>
      <c r="R31" s="1124"/>
      <c r="S31" s="1124">
        <v>0</v>
      </c>
      <c r="T31" s="1124"/>
      <c r="U31" s="1130">
        <f t="shared" ref="U31:U37" si="13">SUM(O31:T31)</f>
        <v>0</v>
      </c>
      <c r="V31" s="1131"/>
      <c r="W31" s="258">
        <f t="shared" ref="W31:W37" si="14">+U31+M31</f>
        <v>0</v>
      </c>
      <c r="X31" s="152"/>
      <c r="Y31" s="439">
        <v>0</v>
      </c>
      <c r="Z31" s="354"/>
      <c r="AA31" s="376">
        <v>0</v>
      </c>
      <c r="AB31" s="377"/>
      <c r="AC31" s="376">
        <v>0</v>
      </c>
      <c r="AD31" s="354"/>
      <c r="AE31" s="440">
        <v>0</v>
      </c>
      <c r="AF31" s="440"/>
      <c r="AG31" s="440">
        <v>0</v>
      </c>
      <c r="AH31" s="440"/>
      <c r="AI31" s="440">
        <v>0</v>
      </c>
      <c r="AJ31" s="441"/>
      <c r="AK31" s="376">
        <v>0</v>
      </c>
      <c r="AL31" s="377"/>
      <c r="AM31" s="354">
        <v>0</v>
      </c>
      <c r="AN31" s="354"/>
      <c r="AO31" s="354">
        <v>0</v>
      </c>
      <c r="AP31" s="354"/>
      <c r="AQ31" s="354">
        <v>0</v>
      </c>
      <c r="AR31" s="354"/>
      <c r="AS31" s="354">
        <v>0</v>
      </c>
      <c r="AT31" s="354"/>
      <c r="AU31" s="354">
        <v>0</v>
      </c>
      <c r="AV31" s="354"/>
      <c r="AW31" s="354">
        <v>0</v>
      </c>
      <c r="AX31" s="354"/>
      <c r="AY31" s="354">
        <v>0</v>
      </c>
      <c r="AZ31" s="354"/>
      <c r="BA31" s="354">
        <v>0</v>
      </c>
      <c r="BB31" s="354"/>
      <c r="BC31" s="354">
        <v>0</v>
      </c>
      <c r="BD31" s="354"/>
      <c r="BE31" s="354">
        <v>0</v>
      </c>
      <c r="BF31" s="354"/>
      <c r="BG31" s="354">
        <v>0</v>
      </c>
      <c r="BH31" s="354"/>
      <c r="BI31" s="354">
        <v>0</v>
      </c>
      <c r="BJ31" s="354"/>
      <c r="BK31" s="354">
        <v>0</v>
      </c>
      <c r="BL31" s="354"/>
      <c r="BM31" s="165">
        <f>SUM(AM31:BL31)</f>
        <v>0</v>
      </c>
      <c r="BN31" s="185">
        <f t="shared" ref="BN31:BN37" si="15">+BM31+Y31+AA31+AC31+AE31+AG31+AI31+AK31</f>
        <v>0</v>
      </c>
      <c r="BO31" s="152"/>
      <c r="BP31" s="1070">
        <v>30</v>
      </c>
      <c r="BQ31" s="1071"/>
      <c r="BR31" s="152"/>
      <c r="BS31" s="241">
        <f t="shared" si="8"/>
        <v>30</v>
      </c>
      <c r="BT31" s="152"/>
      <c r="BU31" s="378">
        <v>0</v>
      </c>
      <c r="BV31" s="369"/>
      <c r="BW31" s="369">
        <v>0</v>
      </c>
      <c r="BX31" s="369"/>
      <c r="BY31" s="369">
        <v>0</v>
      </c>
      <c r="BZ31" s="369"/>
      <c r="CA31" s="369">
        <v>0</v>
      </c>
      <c r="CB31" s="369"/>
      <c r="CC31" s="369">
        <v>0</v>
      </c>
      <c r="CD31" s="369"/>
      <c r="CE31" s="369">
        <v>0</v>
      </c>
      <c r="CF31" s="369"/>
      <c r="CG31" s="383">
        <v>0</v>
      </c>
      <c r="CH31" s="369"/>
      <c r="CI31" s="369">
        <v>0</v>
      </c>
      <c r="CJ31" s="369"/>
      <c r="CK31" s="369">
        <v>0</v>
      </c>
      <c r="CL31" s="369"/>
      <c r="CM31" s="369">
        <v>0</v>
      </c>
      <c r="CN31" s="388"/>
      <c r="CO31" s="174">
        <f t="shared" ref="CO31:CO37" si="16">SUM(CG31:CN31)</f>
        <v>0</v>
      </c>
      <c r="CP31" s="369">
        <v>0</v>
      </c>
      <c r="CQ31" s="369"/>
      <c r="CR31" s="369">
        <v>0</v>
      </c>
      <c r="CS31" s="369"/>
      <c r="CT31" s="383">
        <f t="shared" ref="CT31:CT37" si="17">+BU31+BW31+BY31+CA31+CC31+CE31+CO31+CP31+CR31</f>
        <v>0</v>
      </c>
      <c r="CU31" s="1081"/>
      <c r="CV31" s="259"/>
      <c r="CW31" s="381">
        <v>0</v>
      </c>
      <c r="CX31" s="381"/>
      <c r="CY31" s="381">
        <v>0</v>
      </c>
      <c r="CZ31" s="381"/>
      <c r="DA31" s="381">
        <v>0</v>
      </c>
      <c r="DB31" s="381"/>
      <c r="DC31" s="381">
        <v>0</v>
      </c>
      <c r="DD31" s="381"/>
      <c r="DE31" s="387">
        <f>SUM(CW31:DD31)</f>
        <v>0</v>
      </c>
      <c r="DF31" s="381"/>
      <c r="DG31" s="152"/>
      <c r="DH31" s="412">
        <v>0</v>
      </c>
      <c r="DI31" s="386"/>
      <c r="DJ31" s="386">
        <v>0</v>
      </c>
      <c r="DK31" s="386"/>
      <c r="DL31" s="184">
        <f t="shared" si="11"/>
        <v>0</v>
      </c>
      <c r="DM31" s="152"/>
      <c r="DN31" s="423">
        <v>0</v>
      </c>
      <c r="DO31" s="411"/>
      <c r="DP31" s="411"/>
      <c r="DQ31" s="424"/>
      <c r="DR31" s="152"/>
      <c r="DS31" s="149">
        <f t="shared" ref="DS31:DS38" si="18">+DN31+DL31+DE31+CT31+BS31</f>
        <v>30</v>
      </c>
      <c r="DT31" s="186"/>
      <c r="DU31" s="156">
        <v>9</v>
      </c>
      <c r="DV31" s="224" t="s">
        <v>108</v>
      </c>
      <c r="DX31" s="207"/>
      <c r="DY31" s="207"/>
      <c r="DZ31" s="207"/>
      <c r="EA31" s="207"/>
      <c r="EB31" s="207"/>
    </row>
    <row r="32" spans="1:132" s="46" customFormat="1" ht="14.4" customHeight="1" x14ac:dyDescent="0.4">
      <c r="A32" s="210" t="s">
        <v>109</v>
      </c>
      <c r="B32" s="211"/>
      <c r="C32" s="156">
        <v>10</v>
      </c>
      <c r="D32" s="44"/>
      <c r="E32" s="1143">
        <v>0</v>
      </c>
      <c r="F32" s="1144"/>
      <c r="G32" s="1144">
        <v>-299</v>
      </c>
      <c r="H32" s="1144"/>
      <c r="I32" s="1124">
        <v>0</v>
      </c>
      <c r="J32" s="1124"/>
      <c r="K32" s="1144">
        <v>-13</v>
      </c>
      <c r="L32" s="1144"/>
      <c r="M32" s="1147">
        <f t="shared" si="12"/>
        <v>-312</v>
      </c>
      <c r="N32" s="1148"/>
      <c r="O32" s="1144">
        <v>-308</v>
      </c>
      <c r="P32" s="1144"/>
      <c r="Q32" s="1124">
        <v>0</v>
      </c>
      <c r="R32" s="1124"/>
      <c r="S32" s="1124">
        <v>0</v>
      </c>
      <c r="T32" s="1124"/>
      <c r="U32" s="1147">
        <f t="shared" si="13"/>
        <v>-308</v>
      </c>
      <c r="V32" s="1148"/>
      <c r="W32" s="245">
        <f t="shared" si="14"/>
        <v>-620</v>
      </c>
      <c r="X32" s="152"/>
      <c r="Y32" s="439">
        <v>0</v>
      </c>
      <c r="Z32" s="354"/>
      <c r="AA32" s="376">
        <v>0</v>
      </c>
      <c r="AB32" s="377"/>
      <c r="AC32" s="376">
        <v>0</v>
      </c>
      <c r="AD32" s="354"/>
      <c r="AE32" s="440">
        <v>0</v>
      </c>
      <c r="AF32" s="440"/>
      <c r="AG32" s="646">
        <v>-192</v>
      </c>
      <c r="AH32" s="646"/>
      <c r="AI32" s="440">
        <v>0</v>
      </c>
      <c r="AJ32" s="441"/>
      <c r="AK32" s="376">
        <v>0</v>
      </c>
      <c r="AL32" s="377"/>
      <c r="AM32" s="354">
        <v>0</v>
      </c>
      <c r="AN32" s="354"/>
      <c r="AO32" s="354">
        <v>0</v>
      </c>
      <c r="AP32" s="354"/>
      <c r="AQ32" s="354">
        <v>0</v>
      </c>
      <c r="AR32" s="354"/>
      <c r="AS32" s="354">
        <v>0</v>
      </c>
      <c r="AT32" s="354"/>
      <c r="AU32" s="354">
        <v>0</v>
      </c>
      <c r="AV32" s="354"/>
      <c r="AW32" s="354">
        <v>0</v>
      </c>
      <c r="AX32" s="354"/>
      <c r="AY32" s="354">
        <v>0</v>
      </c>
      <c r="AZ32" s="354"/>
      <c r="BA32" s="354">
        <v>0</v>
      </c>
      <c r="BB32" s="354"/>
      <c r="BC32" s="354">
        <v>0</v>
      </c>
      <c r="BD32" s="354"/>
      <c r="BE32" s="374">
        <v>-1</v>
      </c>
      <c r="BF32" s="374"/>
      <c r="BG32" s="374">
        <v>0</v>
      </c>
      <c r="BH32" s="374"/>
      <c r="BI32" s="374">
        <v>-14</v>
      </c>
      <c r="BJ32" s="374"/>
      <c r="BK32" s="354">
        <v>0</v>
      </c>
      <c r="BL32" s="354"/>
      <c r="BM32" s="167">
        <f>SUM(AM32:BL32)</f>
        <v>-15</v>
      </c>
      <c r="BN32" s="188">
        <f t="shared" si="15"/>
        <v>-207</v>
      </c>
      <c r="BO32" s="152"/>
      <c r="BP32" s="1070">
        <v>412</v>
      </c>
      <c r="BQ32" s="1071"/>
      <c r="BR32" s="152"/>
      <c r="BS32" s="246">
        <f t="shared" si="8"/>
        <v>-415</v>
      </c>
      <c r="BT32" s="152"/>
      <c r="BU32" s="378">
        <v>0</v>
      </c>
      <c r="BV32" s="369"/>
      <c r="BW32" s="369">
        <v>0</v>
      </c>
      <c r="BX32" s="369"/>
      <c r="BY32" s="369">
        <v>0</v>
      </c>
      <c r="BZ32" s="369"/>
      <c r="CA32" s="369">
        <v>0</v>
      </c>
      <c r="CB32" s="369"/>
      <c r="CC32" s="369">
        <v>0</v>
      </c>
      <c r="CD32" s="369"/>
      <c r="CE32" s="369">
        <v>0</v>
      </c>
      <c r="CF32" s="369"/>
      <c r="CG32" s="383">
        <v>0</v>
      </c>
      <c r="CH32" s="369"/>
      <c r="CI32" s="372">
        <v>-63</v>
      </c>
      <c r="CJ32" s="372"/>
      <c r="CK32" s="372">
        <v>-210</v>
      </c>
      <c r="CL32" s="372"/>
      <c r="CM32" s="372">
        <v>-42</v>
      </c>
      <c r="CN32" s="442"/>
      <c r="CO32" s="178">
        <f t="shared" si="16"/>
        <v>-315</v>
      </c>
      <c r="CP32" s="372">
        <v>-3</v>
      </c>
      <c r="CQ32" s="372"/>
      <c r="CR32" s="372">
        <v>0</v>
      </c>
      <c r="CS32" s="372"/>
      <c r="CT32" s="1060">
        <f t="shared" si="17"/>
        <v>-318</v>
      </c>
      <c r="CU32" s="1061"/>
      <c r="CV32" s="259"/>
      <c r="CW32" s="381">
        <v>0</v>
      </c>
      <c r="CX32" s="381"/>
      <c r="CY32" s="381">
        <v>0</v>
      </c>
      <c r="CZ32" s="381"/>
      <c r="DA32" s="381">
        <v>0</v>
      </c>
      <c r="DB32" s="381"/>
      <c r="DC32" s="381">
        <v>0</v>
      </c>
      <c r="DD32" s="381"/>
      <c r="DE32" s="387">
        <f t="shared" ref="DE32:DE37" si="19">SUM(CW32:DD32)</f>
        <v>0</v>
      </c>
      <c r="DF32" s="381"/>
      <c r="DG32" s="152"/>
      <c r="DH32" s="412">
        <v>0</v>
      </c>
      <c r="DI32" s="386"/>
      <c r="DJ32" s="386">
        <v>0</v>
      </c>
      <c r="DK32" s="386"/>
      <c r="DL32" s="184">
        <f t="shared" si="11"/>
        <v>0</v>
      </c>
      <c r="DM32" s="152"/>
      <c r="DN32" s="413">
        <v>-23</v>
      </c>
      <c r="DO32" s="414"/>
      <c r="DP32" s="414"/>
      <c r="DQ32" s="415"/>
      <c r="DR32" s="152"/>
      <c r="DS32" s="257">
        <f t="shared" si="18"/>
        <v>-756</v>
      </c>
      <c r="DT32" s="186"/>
      <c r="DU32" s="156">
        <v>10</v>
      </c>
      <c r="DV32" s="224" t="s">
        <v>110</v>
      </c>
      <c r="DX32" s="205"/>
      <c r="DY32" s="205"/>
      <c r="DZ32" s="205"/>
      <c r="EA32" s="205"/>
      <c r="EB32" s="205"/>
    </row>
    <row r="33" spans="1:132" s="46" customFormat="1" ht="14.4" customHeight="1" x14ac:dyDescent="0.4">
      <c r="A33" s="210" t="s">
        <v>301</v>
      </c>
      <c r="B33" s="211"/>
      <c r="C33" s="156">
        <v>11</v>
      </c>
      <c r="D33" s="44"/>
      <c r="E33" s="1073">
        <v>0</v>
      </c>
      <c r="F33" s="1074"/>
      <c r="G33" s="1074">
        <v>0</v>
      </c>
      <c r="H33" s="1074"/>
      <c r="I33" s="1075">
        <v>0</v>
      </c>
      <c r="J33" s="1075"/>
      <c r="K33" s="1074">
        <v>0</v>
      </c>
      <c r="L33" s="1076"/>
      <c r="M33" s="1077">
        <f>SUM(E33:L33)</f>
        <v>0</v>
      </c>
      <c r="N33" s="1076"/>
      <c r="O33" s="1077">
        <v>0</v>
      </c>
      <c r="P33" s="1074"/>
      <c r="Q33" s="1075">
        <v>0</v>
      </c>
      <c r="R33" s="1075"/>
      <c r="S33" s="1075">
        <v>0</v>
      </c>
      <c r="T33" s="1078"/>
      <c r="U33" s="1077">
        <f>SUM(O33:T33)</f>
        <v>0</v>
      </c>
      <c r="V33" s="1076"/>
      <c r="W33" s="245">
        <f t="shared" si="14"/>
        <v>0</v>
      </c>
      <c r="X33" s="152"/>
      <c r="Y33" s="1079">
        <v>0</v>
      </c>
      <c r="Z33" s="441"/>
      <c r="AA33" s="1080">
        <v>0</v>
      </c>
      <c r="AB33" s="441"/>
      <c r="AC33" s="1080">
        <v>0</v>
      </c>
      <c r="AD33" s="440"/>
      <c r="AE33" s="440">
        <v>0</v>
      </c>
      <c r="AF33" s="440"/>
      <c r="AG33" s="646">
        <v>-36</v>
      </c>
      <c r="AH33" s="646"/>
      <c r="AI33" s="440">
        <v>0</v>
      </c>
      <c r="AJ33" s="441"/>
      <c r="AK33" s="1080">
        <v>0</v>
      </c>
      <c r="AL33" s="441"/>
      <c r="AM33" s="1080">
        <v>0</v>
      </c>
      <c r="AN33" s="440"/>
      <c r="AO33" s="440">
        <v>0</v>
      </c>
      <c r="AP33" s="440"/>
      <c r="AQ33" s="440">
        <v>0</v>
      </c>
      <c r="AR33" s="440"/>
      <c r="AS33" s="440">
        <v>0</v>
      </c>
      <c r="AT33" s="440"/>
      <c r="AU33" s="440">
        <v>0</v>
      </c>
      <c r="AV33" s="440"/>
      <c r="AW33" s="440">
        <v>0</v>
      </c>
      <c r="AX33" s="440"/>
      <c r="AY33" s="440">
        <v>0</v>
      </c>
      <c r="AZ33" s="440"/>
      <c r="BA33" s="440">
        <v>0</v>
      </c>
      <c r="BB33" s="440"/>
      <c r="BC33" s="440">
        <v>0</v>
      </c>
      <c r="BD33" s="440"/>
      <c r="BE33" s="646">
        <v>-1E-3</v>
      </c>
      <c r="BF33" s="646"/>
      <c r="BG33" s="646">
        <v>0</v>
      </c>
      <c r="BH33" s="646"/>
      <c r="BI33" s="646">
        <v>0</v>
      </c>
      <c r="BJ33" s="646"/>
      <c r="BK33" s="440">
        <v>0</v>
      </c>
      <c r="BL33" s="441"/>
      <c r="BM33" s="167">
        <f t="shared" ref="BM33:BM36" si="20">SUM(AM33:BL33)</f>
        <v>-1E-3</v>
      </c>
      <c r="BN33" s="188">
        <f t="shared" si="15"/>
        <v>-36.000999999999998</v>
      </c>
      <c r="BO33" s="152"/>
      <c r="BP33" s="1070">
        <v>12</v>
      </c>
      <c r="BQ33" s="1071"/>
      <c r="BR33" s="152"/>
      <c r="BS33" s="246">
        <f t="shared" si="8"/>
        <v>-24.000999999999998</v>
      </c>
      <c r="BT33" s="152"/>
      <c r="BU33" s="1072">
        <v>0</v>
      </c>
      <c r="BV33" s="1054"/>
      <c r="BW33" s="1054">
        <v>0</v>
      </c>
      <c r="BX33" s="1054"/>
      <c r="BY33" s="1054">
        <v>0</v>
      </c>
      <c r="BZ33" s="1054"/>
      <c r="CA33" s="1054">
        <v>0</v>
      </c>
      <c r="CB33" s="1054"/>
      <c r="CC33" s="1054">
        <v>0</v>
      </c>
      <c r="CD33" s="1054"/>
      <c r="CE33" s="1054">
        <v>0</v>
      </c>
      <c r="CF33" s="1055"/>
      <c r="CG33" s="1056">
        <v>0</v>
      </c>
      <c r="CH33" s="1054"/>
      <c r="CI33" s="1057">
        <v>0</v>
      </c>
      <c r="CJ33" s="1057"/>
      <c r="CK33" s="1057">
        <v>0</v>
      </c>
      <c r="CL33" s="1057"/>
      <c r="CM33" s="1057">
        <v>0</v>
      </c>
      <c r="CN33" s="1058"/>
      <c r="CO33" s="178">
        <f t="shared" si="16"/>
        <v>0</v>
      </c>
      <c r="CP33" s="1059">
        <v>-1</v>
      </c>
      <c r="CQ33" s="1057"/>
      <c r="CR33" s="1057">
        <v>0</v>
      </c>
      <c r="CS33" s="1058"/>
      <c r="CT33" s="1060">
        <f t="shared" si="17"/>
        <v>-1</v>
      </c>
      <c r="CU33" s="1061"/>
      <c r="CV33" s="259"/>
      <c r="CW33" s="1062">
        <v>0</v>
      </c>
      <c r="CX33" s="1062"/>
      <c r="CY33" s="1062">
        <v>0</v>
      </c>
      <c r="CZ33" s="1062"/>
      <c r="DA33" s="1062">
        <v>0</v>
      </c>
      <c r="DB33" s="1062"/>
      <c r="DC33" s="1062">
        <v>0</v>
      </c>
      <c r="DD33" s="1063"/>
      <c r="DE33" s="387">
        <f t="shared" si="19"/>
        <v>0</v>
      </c>
      <c r="DF33" s="381"/>
      <c r="DG33" s="152"/>
      <c r="DH33" s="1064">
        <v>0</v>
      </c>
      <c r="DI33" s="1065"/>
      <c r="DJ33" s="1065">
        <v>0</v>
      </c>
      <c r="DK33" s="1066"/>
      <c r="DL33" s="184">
        <f t="shared" si="11"/>
        <v>0</v>
      </c>
      <c r="DM33" s="152"/>
      <c r="DN33" s="1067">
        <v>0</v>
      </c>
      <c r="DO33" s="1068"/>
      <c r="DP33" s="1068"/>
      <c r="DQ33" s="1069"/>
      <c r="DR33" s="152"/>
      <c r="DS33" s="257">
        <f t="shared" si="18"/>
        <v>-25.000999999999998</v>
      </c>
      <c r="DT33" s="186"/>
      <c r="DU33" s="156">
        <v>11</v>
      </c>
      <c r="DV33" s="224" t="s">
        <v>302</v>
      </c>
      <c r="DX33" s="205"/>
      <c r="DY33" s="205"/>
      <c r="DZ33" s="205"/>
      <c r="EA33" s="205"/>
      <c r="EB33" s="205"/>
    </row>
    <row r="34" spans="1:132" s="46" customFormat="1" ht="14.4" customHeight="1" x14ac:dyDescent="0.4">
      <c r="A34" s="210" t="s">
        <v>303</v>
      </c>
      <c r="B34" s="211"/>
      <c r="C34" s="156">
        <v>12</v>
      </c>
      <c r="D34" s="44"/>
      <c r="E34" s="1073">
        <v>0</v>
      </c>
      <c r="F34" s="1074"/>
      <c r="G34" s="1074">
        <v>0</v>
      </c>
      <c r="H34" s="1074"/>
      <c r="I34" s="1075">
        <v>0</v>
      </c>
      <c r="J34" s="1075"/>
      <c r="K34" s="1074">
        <v>0</v>
      </c>
      <c r="L34" s="1076"/>
      <c r="M34" s="1077">
        <f t="shared" ref="M34:M36" si="21">SUM(E34:L34)</f>
        <v>0</v>
      </c>
      <c r="N34" s="1076"/>
      <c r="O34" s="1077">
        <v>0</v>
      </c>
      <c r="P34" s="1074"/>
      <c r="Q34" s="1075">
        <v>0</v>
      </c>
      <c r="R34" s="1075"/>
      <c r="S34" s="1075">
        <v>0</v>
      </c>
      <c r="T34" s="1078"/>
      <c r="U34" s="1077">
        <f t="shared" ref="U34:U36" si="22">SUM(O34:T34)</f>
        <v>0</v>
      </c>
      <c r="V34" s="1076"/>
      <c r="W34" s="245">
        <f t="shared" si="14"/>
        <v>0</v>
      </c>
      <c r="X34" s="152"/>
      <c r="Y34" s="1079">
        <v>0</v>
      </c>
      <c r="Z34" s="441"/>
      <c r="AA34" s="1080">
        <v>0</v>
      </c>
      <c r="AB34" s="441"/>
      <c r="AC34" s="1080">
        <v>0</v>
      </c>
      <c r="AD34" s="440"/>
      <c r="AE34" s="440">
        <v>0</v>
      </c>
      <c r="AF34" s="440"/>
      <c r="AG34" s="646">
        <v>-1799</v>
      </c>
      <c r="AH34" s="646"/>
      <c r="AI34" s="440">
        <v>0</v>
      </c>
      <c r="AJ34" s="441"/>
      <c r="AK34" s="1080">
        <v>0</v>
      </c>
      <c r="AL34" s="441"/>
      <c r="AM34" s="1080">
        <v>0</v>
      </c>
      <c r="AN34" s="440"/>
      <c r="AO34" s="440">
        <v>0</v>
      </c>
      <c r="AP34" s="440"/>
      <c r="AQ34" s="440">
        <v>0</v>
      </c>
      <c r="AR34" s="440"/>
      <c r="AS34" s="440">
        <v>0</v>
      </c>
      <c r="AT34" s="440"/>
      <c r="AU34" s="440">
        <v>0</v>
      </c>
      <c r="AV34" s="440"/>
      <c r="AW34" s="440">
        <v>0</v>
      </c>
      <c r="AX34" s="440"/>
      <c r="AY34" s="440">
        <v>0</v>
      </c>
      <c r="AZ34" s="440"/>
      <c r="BA34" s="440">
        <v>0</v>
      </c>
      <c r="BB34" s="440"/>
      <c r="BC34" s="440">
        <v>0</v>
      </c>
      <c r="BD34" s="440"/>
      <c r="BE34" s="646">
        <v>-1E-3</v>
      </c>
      <c r="BF34" s="646"/>
      <c r="BG34" s="646">
        <v>0</v>
      </c>
      <c r="BH34" s="646"/>
      <c r="BI34" s="646">
        <v>0</v>
      </c>
      <c r="BJ34" s="646"/>
      <c r="BK34" s="440">
        <v>0</v>
      </c>
      <c r="BL34" s="441"/>
      <c r="BM34" s="167">
        <f t="shared" si="20"/>
        <v>-1E-3</v>
      </c>
      <c r="BN34" s="188">
        <f t="shared" si="15"/>
        <v>-1799.001</v>
      </c>
      <c r="BO34" s="152"/>
      <c r="BP34" s="1070">
        <v>753</v>
      </c>
      <c r="BQ34" s="1071"/>
      <c r="BR34" s="152"/>
      <c r="BS34" s="246">
        <f t="shared" si="8"/>
        <v>-1046.001</v>
      </c>
      <c r="BT34" s="152"/>
      <c r="BU34" s="1072">
        <v>0</v>
      </c>
      <c r="BV34" s="1054"/>
      <c r="BW34" s="1054">
        <v>0</v>
      </c>
      <c r="BX34" s="1054"/>
      <c r="BY34" s="1054">
        <v>0</v>
      </c>
      <c r="BZ34" s="1054"/>
      <c r="CA34" s="1054">
        <v>0</v>
      </c>
      <c r="CB34" s="1054"/>
      <c r="CC34" s="1054">
        <v>0</v>
      </c>
      <c r="CD34" s="1054"/>
      <c r="CE34" s="1054">
        <v>0</v>
      </c>
      <c r="CF34" s="1055"/>
      <c r="CG34" s="1056">
        <v>0</v>
      </c>
      <c r="CH34" s="1054"/>
      <c r="CI34" s="1057">
        <v>0</v>
      </c>
      <c r="CJ34" s="1057"/>
      <c r="CK34" s="1057">
        <v>0</v>
      </c>
      <c r="CL34" s="1057"/>
      <c r="CM34" s="1057">
        <v>0</v>
      </c>
      <c r="CN34" s="1058"/>
      <c r="CO34" s="178">
        <f t="shared" si="16"/>
        <v>0</v>
      </c>
      <c r="CP34" s="1059">
        <v>0</v>
      </c>
      <c r="CQ34" s="1057"/>
      <c r="CR34" s="1057">
        <v>0</v>
      </c>
      <c r="CS34" s="1058"/>
      <c r="CT34" s="383">
        <f t="shared" si="17"/>
        <v>0</v>
      </c>
      <c r="CU34" s="1081"/>
      <c r="CV34" s="259"/>
      <c r="CW34" s="1062">
        <v>0</v>
      </c>
      <c r="CX34" s="1062"/>
      <c r="CY34" s="1062">
        <v>0</v>
      </c>
      <c r="CZ34" s="1062"/>
      <c r="DA34" s="1062">
        <v>0</v>
      </c>
      <c r="DB34" s="1062"/>
      <c r="DC34" s="1062">
        <v>0</v>
      </c>
      <c r="DD34" s="1063"/>
      <c r="DE34" s="387">
        <f t="shared" si="19"/>
        <v>0</v>
      </c>
      <c r="DF34" s="381"/>
      <c r="DG34" s="152"/>
      <c r="DH34" s="1064">
        <v>0</v>
      </c>
      <c r="DI34" s="1065"/>
      <c r="DJ34" s="1065">
        <v>0</v>
      </c>
      <c r="DK34" s="1066"/>
      <c r="DL34" s="184">
        <f t="shared" si="11"/>
        <v>0</v>
      </c>
      <c r="DM34" s="152"/>
      <c r="DN34" s="1067">
        <v>0</v>
      </c>
      <c r="DO34" s="1068"/>
      <c r="DP34" s="1068"/>
      <c r="DQ34" s="1069"/>
      <c r="DR34" s="152"/>
      <c r="DS34" s="257">
        <f t="shared" si="18"/>
        <v>-1046.001</v>
      </c>
      <c r="DT34" s="186"/>
      <c r="DU34" s="156">
        <v>12</v>
      </c>
      <c r="DV34" s="224" t="s">
        <v>304</v>
      </c>
      <c r="DX34" s="205"/>
      <c r="DY34" s="205"/>
      <c r="DZ34" s="205"/>
      <c r="EA34" s="205"/>
      <c r="EB34" s="205"/>
    </row>
    <row r="35" spans="1:132" s="46" customFormat="1" ht="14.4" customHeight="1" x14ac:dyDescent="0.4">
      <c r="A35" s="210" t="s">
        <v>305</v>
      </c>
      <c r="B35" s="211"/>
      <c r="C35" s="156">
        <v>13</v>
      </c>
      <c r="D35" s="44"/>
      <c r="E35" s="1073">
        <v>0</v>
      </c>
      <c r="F35" s="1074"/>
      <c r="G35" s="1074">
        <v>0</v>
      </c>
      <c r="H35" s="1074"/>
      <c r="I35" s="1075">
        <v>0</v>
      </c>
      <c r="J35" s="1075"/>
      <c r="K35" s="1074">
        <v>0</v>
      </c>
      <c r="L35" s="1076"/>
      <c r="M35" s="1077">
        <f t="shared" si="21"/>
        <v>0</v>
      </c>
      <c r="N35" s="1076"/>
      <c r="O35" s="1077">
        <v>0</v>
      </c>
      <c r="P35" s="1074"/>
      <c r="Q35" s="1075">
        <v>0</v>
      </c>
      <c r="R35" s="1075"/>
      <c r="S35" s="1075">
        <v>0</v>
      </c>
      <c r="T35" s="1078"/>
      <c r="U35" s="1077">
        <f t="shared" si="22"/>
        <v>0</v>
      </c>
      <c r="V35" s="1076"/>
      <c r="W35" s="245">
        <f t="shared" si="14"/>
        <v>0</v>
      </c>
      <c r="X35" s="152"/>
      <c r="Y35" s="1079">
        <v>0</v>
      </c>
      <c r="Z35" s="441"/>
      <c r="AA35" s="1080">
        <v>0</v>
      </c>
      <c r="AB35" s="441"/>
      <c r="AC35" s="1080">
        <v>0</v>
      </c>
      <c r="AD35" s="440"/>
      <c r="AE35" s="440">
        <v>0</v>
      </c>
      <c r="AF35" s="440"/>
      <c r="AG35" s="646">
        <v>0</v>
      </c>
      <c r="AH35" s="646"/>
      <c r="AI35" s="440">
        <v>0</v>
      </c>
      <c r="AJ35" s="441"/>
      <c r="AK35" s="1080">
        <v>0</v>
      </c>
      <c r="AL35" s="441"/>
      <c r="AM35" s="1080">
        <v>0</v>
      </c>
      <c r="AN35" s="440"/>
      <c r="AO35" s="440">
        <v>0</v>
      </c>
      <c r="AP35" s="440"/>
      <c r="AQ35" s="440">
        <v>0</v>
      </c>
      <c r="AR35" s="440"/>
      <c r="AS35" s="440">
        <v>0</v>
      </c>
      <c r="AT35" s="440"/>
      <c r="AU35" s="440">
        <v>0</v>
      </c>
      <c r="AV35" s="440"/>
      <c r="AW35" s="440">
        <v>0</v>
      </c>
      <c r="AX35" s="440"/>
      <c r="AY35" s="440">
        <v>0</v>
      </c>
      <c r="AZ35" s="440"/>
      <c r="BA35" s="440">
        <v>0</v>
      </c>
      <c r="BB35" s="440"/>
      <c r="BC35" s="440">
        <v>0</v>
      </c>
      <c r="BD35" s="440"/>
      <c r="BE35" s="646">
        <v>-1</v>
      </c>
      <c r="BF35" s="646"/>
      <c r="BG35" s="646">
        <v>0</v>
      </c>
      <c r="BH35" s="646"/>
      <c r="BI35" s="646">
        <v>-1E-3</v>
      </c>
      <c r="BJ35" s="646"/>
      <c r="BK35" s="440">
        <v>0</v>
      </c>
      <c r="BL35" s="441"/>
      <c r="BM35" s="167">
        <f t="shared" si="20"/>
        <v>-1.0009999999999999</v>
      </c>
      <c r="BN35" s="188">
        <f t="shared" si="15"/>
        <v>-1.0009999999999999</v>
      </c>
      <c r="BO35" s="152"/>
      <c r="BP35" s="1070">
        <v>0</v>
      </c>
      <c r="BQ35" s="1071"/>
      <c r="BR35" s="152"/>
      <c r="BS35" s="246">
        <f t="shared" si="8"/>
        <v>-1.0009999999999999</v>
      </c>
      <c r="BT35" s="152"/>
      <c r="BU35" s="1072">
        <v>0</v>
      </c>
      <c r="BV35" s="1054"/>
      <c r="BW35" s="1054">
        <v>0</v>
      </c>
      <c r="BX35" s="1054"/>
      <c r="BY35" s="1054">
        <v>0</v>
      </c>
      <c r="BZ35" s="1054"/>
      <c r="CA35" s="1054">
        <v>0</v>
      </c>
      <c r="CB35" s="1054"/>
      <c r="CC35" s="1054">
        <v>0</v>
      </c>
      <c r="CD35" s="1054"/>
      <c r="CE35" s="1054">
        <v>0</v>
      </c>
      <c r="CF35" s="1055"/>
      <c r="CG35" s="1056">
        <v>0</v>
      </c>
      <c r="CH35" s="1054"/>
      <c r="CI35" s="1057">
        <v>0</v>
      </c>
      <c r="CJ35" s="1057"/>
      <c r="CK35" s="1057">
        <v>0</v>
      </c>
      <c r="CL35" s="1057"/>
      <c r="CM35" s="1057">
        <v>0</v>
      </c>
      <c r="CN35" s="1058"/>
      <c r="CO35" s="178">
        <f t="shared" si="16"/>
        <v>0</v>
      </c>
      <c r="CP35" s="1059">
        <v>0</v>
      </c>
      <c r="CQ35" s="1057"/>
      <c r="CR35" s="1057">
        <v>0</v>
      </c>
      <c r="CS35" s="1058"/>
      <c r="CT35" s="383">
        <f t="shared" si="17"/>
        <v>0</v>
      </c>
      <c r="CU35" s="1081"/>
      <c r="CV35" s="259"/>
      <c r="CW35" s="1062">
        <v>0</v>
      </c>
      <c r="CX35" s="1062"/>
      <c r="CY35" s="1062">
        <v>0</v>
      </c>
      <c r="CZ35" s="1062"/>
      <c r="DA35" s="1062">
        <v>0</v>
      </c>
      <c r="DB35" s="1062"/>
      <c r="DC35" s="1062">
        <v>0</v>
      </c>
      <c r="DD35" s="1063"/>
      <c r="DE35" s="387">
        <f t="shared" si="19"/>
        <v>0</v>
      </c>
      <c r="DF35" s="381"/>
      <c r="DG35" s="152"/>
      <c r="DH35" s="1064">
        <v>0</v>
      </c>
      <c r="DI35" s="1065"/>
      <c r="DJ35" s="1065">
        <v>0</v>
      </c>
      <c r="DK35" s="1066"/>
      <c r="DL35" s="184">
        <f t="shared" si="11"/>
        <v>0</v>
      </c>
      <c r="DM35" s="152"/>
      <c r="DN35" s="1067">
        <v>0</v>
      </c>
      <c r="DO35" s="1068"/>
      <c r="DP35" s="1068"/>
      <c r="DQ35" s="1069"/>
      <c r="DR35" s="152"/>
      <c r="DS35" s="257">
        <f t="shared" si="18"/>
        <v>-1.0009999999999999</v>
      </c>
      <c r="DT35" s="186"/>
      <c r="DU35" s="156">
        <v>13</v>
      </c>
      <c r="DV35" s="224" t="s">
        <v>306</v>
      </c>
      <c r="DX35" s="205"/>
      <c r="DY35" s="205"/>
      <c r="DZ35" s="205"/>
      <c r="EA35" s="205"/>
      <c r="EB35" s="205"/>
    </row>
    <row r="36" spans="1:132" s="46" customFormat="1" ht="14.4" customHeight="1" x14ac:dyDescent="0.4">
      <c r="A36" s="210" t="s">
        <v>307</v>
      </c>
      <c r="B36" s="211"/>
      <c r="C36" s="156">
        <v>14</v>
      </c>
      <c r="D36" s="44"/>
      <c r="E36" s="1073">
        <v>0</v>
      </c>
      <c r="F36" s="1074"/>
      <c r="G36" s="1074">
        <v>0</v>
      </c>
      <c r="H36" s="1074"/>
      <c r="I36" s="1075">
        <v>0</v>
      </c>
      <c r="J36" s="1075"/>
      <c r="K36" s="1074">
        <v>0</v>
      </c>
      <c r="L36" s="1076"/>
      <c r="M36" s="1077">
        <f t="shared" si="21"/>
        <v>0</v>
      </c>
      <c r="N36" s="1076"/>
      <c r="O36" s="1077">
        <v>0</v>
      </c>
      <c r="P36" s="1074"/>
      <c r="Q36" s="1075">
        <v>0</v>
      </c>
      <c r="R36" s="1075"/>
      <c r="S36" s="1075">
        <v>0</v>
      </c>
      <c r="T36" s="1078"/>
      <c r="U36" s="1077">
        <f t="shared" si="22"/>
        <v>0</v>
      </c>
      <c r="V36" s="1076"/>
      <c r="W36" s="245">
        <f t="shared" si="14"/>
        <v>0</v>
      </c>
      <c r="X36" s="152"/>
      <c r="Y36" s="1079">
        <v>0</v>
      </c>
      <c r="Z36" s="441"/>
      <c r="AA36" s="1080">
        <v>0</v>
      </c>
      <c r="AB36" s="441"/>
      <c r="AC36" s="1080">
        <v>0</v>
      </c>
      <c r="AD36" s="440"/>
      <c r="AE36" s="440">
        <v>0</v>
      </c>
      <c r="AF36" s="440"/>
      <c r="AG36" s="646">
        <v>-1.0000000000000001E-5</v>
      </c>
      <c r="AH36" s="646"/>
      <c r="AI36" s="440">
        <v>0</v>
      </c>
      <c r="AJ36" s="441"/>
      <c r="AK36" s="1080">
        <v>0</v>
      </c>
      <c r="AL36" s="441"/>
      <c r="AM36" s="1080">
        <v>0</v>
      </c>
      <c r="AN36" s="440"/>
      <c r="AO36" s="440">
        <v>0</v>
      </c>
      <c r="AP36" s="440"/>
      <c r="AQ36" s="440">
        <v>0</v>
      </c>
      <c r="AR36" s="440"/>
      <c r="AS36" s="440">
        <v>0</v>
      </c>
      <c r="AT36" s="440"/>
      <c r="AU36" s="440">
        <v>0</v>
      </c>
      <c r="AV36" s="440"/>
      <c r="AW36" s="440">
        <v>0</v>
      </c>
      <c r="AX36" s="440"/>
      <c r="AY36" s="440">
        <v>0</v>
      </c>
      <c r="AZ36" s="440"/>
      <c r="BA36" s="440">
        <v>0</v>
      </c>
      <c r="BB36" s="440"/>
      <c r="BC36" s="440">
        <v>0</v>
      </c>
      <c r="BD36" s="440"/>
      <c r="BE36" s="646">
        <v>0</v>
      </c>
      <c r="BF36" s="646"/>
      <c r="BG36" s="646">
        <v>0</v>
      </c>
      <c r="BH36" s="646"/>
      <c r="BI36" s="646">
        <v>0</v>
      </c>
      <c r="BJ36" s="646"/>
      <c r="BK36" s="440">
        <v>0</v>
      </c>
      <c r="BL36" s="441"/>
      <c r="BM36" s="165">
        <f t="shared" si="20"/>
        <v>0</v>
      </c>
      <c r="BN36" s="188">
        <f t="shared" si="15"/>
        <v>-1.0000000000000001E-5</v>
      </c>
      <c r="BO36" s="152"/>
      <c r="BP36" s="1070">
        <v>8</v>
      </c>
      <c r="BQ36" s="1071"/>
      <c r="BR36" s="152"/>
      <c r="BS36" s="241">
        <f t="shared" si="8"/>
        <v>7.9999900000000004</v>
      </c>
      <c r="BT36" s="152"/>
      <c r="BU36" s="1072">
        <v>0</v>
      </c>
      <c r="BV36" s="1054"/>
      <c r="BW36" s="1054">
        <v>0</v>
      </c>
      <c r="BX36" s="1054"/>
      <c r="BY36" s="1054">
        <v>0</v>
      </c>
      <c r="BZ36" s="1054"/>
      <c r="CA36" s="1054">
        <v>0</v>
      </c>
      <c r="CB36" s="1054"/>
      <c r="CC36" s="1054">
        <v>0</v>
      </c>
      <c r="CD36" s="1054"/>
      <c r="CE36" s="1054">
        <v>0</v>
      </c>
      <c r="CF36" s="1055"/>
      <c r="CG36" s="1056">
        <v>0</v>
      </c>
      <c r="CH36" s="1054"/>
      <c r="CI36" s="1057">
        <v>0</v>
      </c>
      <c r="CJ36" s="1057"/>
      <c r="CK36" s="1057">
        <v>-5</v>
      </c>
      <c r="CL36" s="1057"/>
      <c r="CM36" s="1057">
        <v>-21</v>
      </c>
      <c r="CN36" s="1058"/>
      <c r="CO36" s="178">
        <f t="shared" si="16"/>
        <v>-26</v>
      </c>
      <c r="CP36" s="1059">
        <v>-27</v>
      </c>
      <c r="CQ36" s="1057"/>
      <c r="CR36" s="1057">
        <v>-13</v>
      </c>
      <c r="CS36" s="1058"/>
      <c r="CT36" s="1060">
        <f t="shared" si="17"/>
        <v>-66</v>
      </c>
      <c r="CU36" s="1061"/>
      <c r="CV36" s="259"/>
      <c r="CW36" s="1062">
        <v>0</v>
      </c>
      <c r="CX36" s="1062"/>
      <c r="CY36" s="1062">
        <v>0</v>
      </c>
      <c r="CZ36" s="1062"/>
      <c r="DA36" s="1062">
        <v>0</v>
      </c>
      <c r="DB36" s="1062"/>
      <c r="DC36" s="1062">
        <v>0</v>
      </c>
      <c r="DD36" s="1063"/>
      <c r="DE36" s="387">
        <f t="shared" si="19"/>
        <v>0</v>
      </c>
      <c r="DF36" s="381"/>
      <c r="DG36" s="152"/>
      <c r="DH36" s="1064">
        <v>0</v>
      </c>
      <c r="DI36" s="1065"/>
      <c r="DJ36" s="1065">
        <v>0</v>
      </c>
      <c r="DK36" s="1066"/>
      <c r="DL36" s="184">
        <f t="shared" si="11"/>
        <v>0</v>
      </c>
      <c r="DM36" s="152"/>
      <c r="DN36" s="1067">
        <v>0</v>
      </c>
      <c r="DO36" s="1068"/>
      <c r="DP36" s="1068"/>
      <c r="DQ36" s="1069"/>
      <c r="DR36" s="152"/>
      <c r="DS36" s="257">
        <f t="shared" si="18"/>
        <v>-58.000010000000003</v>
      </c>
      <c r="DT36" s="186"/>
      <c r="DU36" s="156">
        <v>14</v>
      </c>
      <c r="DV36" s="224" t="s">
        <v>308</v>
      </c>
      <c r="DX36" s="205"/>
      <c r="DY36" s="205"/>
      <c r="DZ36" s="205"/>
      <c r="EA36" s="205"/>
      <c r="EB36" s="205"/>
    </row>
    <row r="37" spans="1:132" s="46" customFormat="1" ht="14.4" customHeight="1" x14ac:dyDescent="0.4">
      <c r="A37" s="332" t="s">
        <v>317</v>
      </c>
      <c r="B37" s="333"/>
      <c r="C37" s="156">
        <v>15</v>
      </c>
      <c r="D37" s="44"/>
      <c r="E37" s="1123">
        <v>0</v>
      </c>
      <c r="F37" s="1124"/>
      <c r="G37" s="1124">
        <v>0</v>
      </c>
      <c r="H37" s="1124"/>
      <c r="I37" s="1124">
        <v>0</v>
      </c>
      <c r="J37" s="1124"/>
      <c r="K37" s="1124">
        <v>0</v>
      </c>
      <c r="L37" s="1124"/>
      <c r="M37" s="1130">
        <f t="shared" si="12"/>
        <v>0</v>
      </c>
      <c r="N37" s="1131"/>
      <c r="O37" s="1124">
        <v>0</v>
      </c>
      <c r="P37" s="1124"/>
      <c r="Q37" s="1124">
        <v>0</v>
      </c>
      <c r="R37" s="1124"/>
      <c r="S37" s="1124">
        <v>0</v>
      </c>
      <c r="T37" s="1124"/>
      <c r="U37" s="1130">
        <f t="shared" si="13"/>
        <v>0</v>
      </c>
      <c r="V37" s="1131"/>
      <c r="W37" s="258">
        <f t="shared" si="14"/>
        <v>0</v>
      </c>
      <c r="X37" s="152"/>
      <c r="Y37" s="439">
        <v>0</v>
      </c>
      <c r="Z37" s="354"/>
      <c r="AA37" s="376">
        <v>0</v>
      </c>
      <c r="AB37" s="377"/>
      <c r="AC37" s="376">
        <v>0</v>
      </c>
      <c r="AD37" s="354"/>
      <c r="AE37" s="440">
        <v>0</v>
      </c>
      <c r="AF37" s="440"/>
      <c r="AG37" s="440">
        <v>0</v>
      </c>
      <c r="AH37" s="440"/>
      <c r="AI37" s="440">
        <v>0</v>
      </c>
      <c r="AJ37" s="441"/>
      <c r="AK37" s="376">
        <v>0</v>
      </c>
      <c r="AL37" s="377"/>
      <c r="AM37" s="354">
        <v>0</v>
      </c>
      <c r="AN37" s="354"/>
      <c r="AO37" s="354">
        <v>0</v>
      </c>
      <c r="AP37" s="354"/>
      <c r="AQ37" s="354">
        <v>0</v>
      </c>
      <c r="AR37" s="354"/>
      <c r="AS37" s="354">
        <v>0</v>
      </c>
      <c r="AT37" s="354"/>
      <c r="AU37" s="354">
        <v>0</v>
      </c>
      <c r="AV37" s="354"/>
      <c r="AW37" s="354">
        <v>0</v>
      </c>
      <c r="AX37" s="354"/>
      <c r="AY37" s="354">
        <v>0</v>
      </c>
      <c r="AZ37" s="354"/>
      <c r="BA37" s="354">
        <v>0</v>
      </c>
      <c r="BB37" s="354"/>
      <c r="BC37" s="354">
        <v>0</v>
      </c>
      <c r="BD37" s="354"/>
      <c r="BE37" s="354">
        <v>0</v>
      </c>
      <c r="BF37" s="354"/>
      <c r="BG37" s="354">
        <v>0</v>
      </c>
      <c r="BH37" s="354"/>
      <c r="BI37" s="354">
        <v>0</v>
      </c>
      <c r="BJ37" s="354"/>
      <c r="BK37" s="354">
        <v>0</v>
      </c>
      <c r="BL37" s="354"/>
      <c r="BM37" s="165">
        <f>SUM(AM37:BL37)</f>
        <v>0</v>
      </c>
      <c r="BN37" s="185">
        <f t="shared" si="15"/>
        <v>0</v>
      </c>
      <c r="BO37" s="152"/>
      <c r="BP37" s="1070">
        <v>18</v>
      </c>
      <c r="BQ37" s="1071"/>
      <c r="BR37" s="152"/>
      <c r="BS37" s="241">
        <f t="shared" si="8"/>
        <v>18</v>
      </c>
      <c r="BT37" s="152"/>
      <c r="BU37" s="378">
        <v>0</v>
      </c>
      <c r="BV37" s="369"/>
      <c r="BW37" s="372">
        <v>-17</v>
      </c>
      <c r="BX37" s="372"/>
      <c r="BY37" s="372">
        <v>-1</v>
      </c>
      <c r="BZ37" s="372"/>
      <c r="CA37" s="372">
        <v>-2</v>
      </c>
      <c r="CB37" s="372"/>
      <c r="CC37" s="372">
        <v>-28</v>
      </c>
      <c r="CD37" s="372"/>
      <c r="CE37" s="372">
        <v>-1.0000000000000001E-5</v>
      </c>
      <c r="CF37" s="372"/>
      <c r="CG37" s="383">
        <v>0</v>
      </c>
      <c r="CH37" s="369"/>
      <c r="CI37" s="369">
        <v>0</v>
      </c>
      <c r="CJ37" s="369"/>
      <c r="CK37" s="369">
        <v>0</v>
      </c>
      <c r="CL37" s="369"/>
      <c r="CM37" s="369">
        <v>0</v>
      </c>
      <c r="CN37" s="388"/>
      <c r="CO37" s="174">
        <f t="shared" si="16"/>
        <v>0</v>
      </c>
      <c r="CP37" s="369">
        <v>0</v>
      </c>
      <c r="CQ37" s="369"/>
      <c r="CR37" s="369">
        <v>0</v>
      </c>
      <c r="CS37" s="369"/>
      <c r="CT37" s="1060">
        <f t="shared" si="17"/>
        <v>-48.000010000000003</v>
      </c>
      <c r="CU37" s="1061"/>
      <c r="CV37" s="259"/>
      <c r="CW37" s="381">
        <v>0</v>
      </c>
      <c r="CX37" s="381"/>
      <c r="CY37" s="381">
        <v>0</v>
      </c>
      <c r="CZ37" s="381"/>
      <c r="DA37" s="381">
        <v>0</v>
      </c>
      <c r="DB37" s="381"/>
      <c r="DC37" s="381">
        <v>0</v>
      </c>
      <c r="DD37" s="381"/>
      <c r="DE37" s="387">
        <f t="shared" si="19"/>
        <v>0</v>
      </c>
      <c r="DF37" s="381"/>
      <c r="DG37" s="152"/>
      <c r="DH37" s="412">
        <v>0</v>
      </c>
      <c r="DI37" s="386"/>
      <c r="DJ37" s="386">
        <v>0</v>
      </c>
      <c r="DK37" s="386"/>
      <c r="DL37" s="184">
        <f t="shared" si="11"/>
        <v>0</v>
      </c>
      <c r="DM37" s="152"/>
      <c r="DN37" s="423">
        <v>0</v>
      </c>
      <c r="DO37" s="411"/>
      <c r="DP37" s="411"/>
      <c r="DQ37" s="424"/>
      <c r="DR37" s="152"/>
      <c r="DS37" s="257">
        <f t="shared" si="18"/>
        <v>-30.000010000000003</v>
      </c>
      <c r="DT37" s="186"/>
      <c r="DU37" s="156">
        <v>15</v>
      </c>
      <c r="DV37" s="331" t="s">
        <v>316</v>
      </c>
      <c r="DX37" s="205"/>
      <c r="DY37" s="205"/>
      <c r="DZ37" s="205"/>
      <c r="EA37" s="205"/>
      <c r="EB37" s="205"/>
    </row>
    <row r="38" spans="1:132" ht="14.4" customHeight="1" x14ac:dyDescent="0.35">
      <c r="A38" s="212" t="s">
        <v>111</v>
      </c>
      <c r="B38" s="213"/>
      <c r="C38" s="158">
        <v>16</v>
      </c>
      <c r="D38" s="21"/>
      <c r="E38" s="1205">
        <v>0</v>
      </c>
      <c r="F38" s="1206"/>
      <c r="G38" s="1205">
        <v>0</v>
      </c>
      <c r="H38" s="1206"/>
      <c r="I38" s="1205">
        <v>0</v>
      </c>
      <c r="J38" s="1206"/>
      <c r="K38" s="1205">
        <v>0</v>
      </c>
      <c r="L38" s="1207"/>
      <c r="M38" s="1208">
        <f>SUM(E38:L38)</f>
        <v>0</v>
      </c>
      <c r="N38" s="1207"/>
      <c r="O38" s="1208">
        <v>0</v>
      </c>
      <c r="P38" s="1206"/>
      <c r="Q38" s="1206">
        <v>0</v>
      </c>
      <c r="R38" s="1206"/>
      <c r="S38" s="1206">
        <v>0</v>
      </c>
      <c r="T38" s="1207"/>
      <c r="U38" s="1208">
        <f t="shared" ref="U38" si="23">SUM(O38:T38)</f>
        <v>0</v>
      </c>
      <c r="V38" s="1207"/>
      <c r="W38" s="260">
        <f t="shared" ref="W38" si="24">+U38+M38</f>
        <v>0</v>
      </c>
      <c r="X38" s="147"/>
      <c r="Y38" s="375">
        <v>0</v>
      </c>
      <c r="Z38" s="375"/>
      <c r="AA38" s="436">
        <v>0</v>
      </c>
      <c r="AB38" s="437"/>
      <c r="AC38" s="436">
        <v>0</v>
      </c>
      <c r="AD38" s="375"/>
      <c r="AE38" s="375">
        <v>0</v>
      </c>
      <c r="AF38" s="375"/>
      <c r="AG38" s="375">
        <v>0</v>
      </c>
      <c r="AH38" s="375"/>
      <c r="AI38" s="375">
        <v>0</v>
      </c>
      <c r="AJ38" s="437"/>
      <c r="AK38" s="436">
        <v>0</v>
      </c>
      <c r="AL38" s="437"/>
      <c r="AM38" s="438">
        <v>45</v>
      </c>
      <c r="AN38" s="438"/>
      <c r="AO38" s="375">
        <v>0</v>
      </c>
      <c r="AP38" s="375"/>
      <c r="AQ38" s="375">
        <v>0</v>
      </c>
      <c r="AR38" s="375"/>
      <c r="AS38" s="375">
        <v>0</v>
      </c>
      <c r="AT38" s="375"/>
      <c r="AU38" s="375">
        <v>0</v>
      </c>
      <c r="AV38" s="375"/>
      <c r="AW38" s="375">
        <v>0</v>
      </c>
      <c r="AX38" s="375"/>
      <c r="AY38" s="375">
        <v>0</v>
      </c>
      <c r="AZ38" s="375"/>
      <c r="BA38" s="375">
        <v>0</v>
      </c>
      <c r="BB38" s="375"/>
      <c r="BC38" s="375">
        <v>0</v>
      </c>
      <c r="BD38" s="375"/>
      <c r="BE38" s="375">
        <v>0</v>
      </c>
      <c r="BF38" s="375"/>
      <c r="BG38" s="375">
        <v>0</v>
      </c>
      <c r="BH38" s="375"/>
      <c r="BI38" s="375">
        <v>0</v>
      </c>
      <c r="BJ38" s="375"/>
      <c r="BK38" s="375">
        <v>0</v>
      </c>
      <c r="BL38" s="375"/>
      <c r="BM38" s="164">
        <f t="shared" ref="BM38" si="25">SUM(AM38:BL38)</f>
        <v>45</v>
      </c>
      <c r="BN38" s="190">
        <f t="shared" ref="BN38" si="26">+BM38+Y38+AA38+AC38+AE38+AG38+AI38+AK38</f>
        <v>45</v>
      </c>
      <c r="BO38" s="147"/>
      <c r="BP38" s="428">
        <v>0</v>
      </c>
      <c r="BQ38" s="1166"/>
      <c r="BR38" s="146"/>
      <c r="BS38" s="241">
        <f t="shared" si="8"/>
        <v>45</v>
      </c>
      <c r="BT38" s="146"/>
      <c r="BU38" s="427">
        <v>0</v>
      </c>
      <c r="BV38" s="371"/>
      <c r="BW38" s="371">
        <v>0</v>
      </c>
      <c r="BX38" s="371"/>
      <c r="BY38" s="371">
        <v>0</v>
      </c>
      <c r="BZ38" s="371"/>
      <c r="CA38" s="371">
        <v>0</v>
      </c>
      <c r="CB38" s="371"/>
      <c r="CC38" s="371">
        <v>0</v>
      </c>
      <c r="CD38" s="371"/>
      <c r="CE38" s="371">
        <v>0</v>
      </c>
      <c r="CF38" s="371"/>
      <c r="CG38" s="397">
        <v>0</v>
      </c>
      <c r="CH38" s="371"/>
      <c r="CI38" s="371">
        <v>0</v>
      </c>
      <c r="CJ38" s="371"/>
      <c r="CK38" s="371">
        <v>0</v>
      </c>
      <c r="CL38" s="371"/>
      <c r="CM38" s="371">
        <v>0</v>
      </c>
      <c r="CN38" s="391"/>
      <c r="CO38" s="175">
        <f>SUM(CG38:CN38)</f>
        <v>0</v>
      </c>
      <c r="CP38" s="371">
        <v>0</v>
      </c>
      <c r="CQ38" s="371"/>
      <c r="CR38" s="371">
        <v>0</v>
      </c>
      <c r="CS38" s="391"/>
      <c r="CT38" s="397">
        <f t="shared" ref="CT38" si="27">+BU38+BW38+BY38+CA38+CC38+CE38+CO38+CP38+CR38</f>
        <v>0</v>
      </c>
      <c r="CU38" s="1178"/>
      <c r="CV38" s="146"/>
      <c r="CW38" s="1209">
        <v>-637</v>
      </c>
      <c r="CX38" s="1210"/>
      <c r="CY38" s="1211">
        <v>231</v>
      </c>
      <c r="CZ38" s="1211"/>
      <c r="DA38" s="1210">
        <v>-23</v>
      </c>
      <c r="DB38" s="1210"/>
      <c r="DC38" s="1175">
        <v>0</v>
      </c>
      <c r="DD38" s="1175"/>
      <c r="DE38" s="1216">
        <f>SUM(CW38:DD38)</f>
        <v>-429</v>
      </c>
      <c r="DF38" s="1217"/>
      <c r="DG38" s="146"/>
      <c r="DH38" s="412">
        <v>0</v>
      </c>
      <c r="DI38" s="386"/>
      <c r="DJ38" s="386">
        <v>0</v>
      </c>
      <c r="DK38" s="386"/>
      <c r="DL38" s="261">
        <f t="shared" ref="DL38" si="28">SUM(DH38:DK38)</f>
        <v>0</v>
      </c>
      <c r="DM38" s="147"/>
      <c r="DN38" s="423">
        <v>0</v>
      </c>
      <c r="DO38" s="411"/>
      <c r="DP38" s="411"/>
      <c r="DQ38" s="424"/>
      <c r="DR38" s="146"/>
      <c r="DS38" s="257">
        <f t="shared" si="18"/>
        <v>-384</v>
      </c>
      <c r="DT38" s="248"/>
      <c r="DU38" s="158">
        <v>16</v>
      </c>
      <c r="DV38" s="225" t="s">
        <v>112</v>
      </c>
    </row>
    <row r="39" spans="1:132" ht="2.4" customHeight="1" x14ac:dyDescent="0.35">
      <c r="A39" s="214"/>
      <c r="B39" s="214"/>
      <c r="C39" s="21"/>
      <c r="D39" s="21"/>
      <c r="E39" s="152"/>
      <c r="F39" s="152"/>
      <c r="G39" s="146"/>
      <c r="H39" s="146"/>
      <c r="I39" s="146"/>
      <c r="J39" s="146"/>
      <c r="K39" s="146"/>
      <c r="L39" s="146"/>
      <c r="M39" s="147"/>
      <c r="N39" s="147"/>
      <c r="O39" s="146"/>
      <c r="P39" s="146"/>
      <c r="Q39" s="146"/>
      <c r="R39" s="146"/>
      <c r="S39" s="146"/>
      <c r="T39" s="146"/>
      <c r="U39" s="147"/>
      <c r="V39" s="147"/>
      <c r="W39" s="147"/>
      <c r="X39" s="147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7"/>
      <c r="BN39" s="147"/>
      <c r="BO39" s="147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  <c r="CH39" s="146"/>
      <c r="CI39" s="146"/>
      <c r="CJ39" s="146"/>
      <c r="CK39" s="146"/>
      <c r="CL39" s="146"/>
      <c r="CM39" s="146"/>
      <c r="CN39" s="146"/>
      <c r="CO39" s="147"/>
      <c r="CP39" s="146"/>
      <c r="CQ39" s="146"/>
      <c r="CR39" s="146"/>
      <c r="CS39" s="146"/>
      <c r="CT39" s="146"/>
      <c r="CU39" s="146"/>
      <c r="CV39" s="146"/>
      <c r="CW39" s="146"/>
      <c r="CX39" s="146"/>
      <c r="CY39" s="146"/>
      <c r="CZ39" s="146"/>
      <c r="DA39" s="146"/>
      <c r="DB39" s="146"/>
      <c r="DC39" s="146"/>
      <c r="DD39" s="146"/>
      <c r="DE39" s="146"/>
      <c r="DF39" s="146"/>
      <c r="DG39" s="146"/>
      <c r="DH39" s="146"/>
      <c r="DI39" s="146"/>
      <c r="DJ39" s="146"/>
      <c r="DK39" s="146"/>
      <c r="DL39" s="147"/>
      <c r="DM39" s="147"/>
      <c r="DN39" s="146"/>
      <c r="DO39" s="146"/>
      <c r="DP39" s="146"/>
      <c r="DQ39" s="146"/>
      <c r="DR39" s="146"/>
      <c r="DS39" s="146"/>
      <c r="DT39" s="248"/>
      <c r="DU39" s="21"/>
      <c r="DV39" s="214"/>
    </row>
    <row r="40" spans="1:132" s="20" customFormat="1" ht="14.4" customHeight="1" thickBot="1" x14ac:dyDescent="0.4">
      <c r="A40" s="218" t="s">
        <v>113</v>
      </c>
      <c r="B40" s="219"/>
      <c r="C40" s="72">
        <v>17</v>
      </c>
      <c r="D40" s="26"/>
      <c r="E40" s="1214">
        <f>+E38+E30+E29+E28</f>
        <v>0</v>
      </c>
      <c r="F40" s="1169"/>
      <c r="G40" s="1215">
        <f>+G38+G30+G29+G28</f>
        <v>-299</v>
      </c>
      <c r="H40" s="1215"/>
      <c r="I40" s="1169">
        <f>+I38+I30+I29+I28</f>
        <v>0</v>
      </c>
      <c r="J40" s="1169"/>
      <c r="K40" s="1215">
        <f>+K38+K30+K29+K28</f>
        <v>-13</v>
      </c>
      <c r="L40" s="1215"/>
      <c r="M40" s="1212">
        <f>+M38+M30+M29+M28</f>
        <v>-312</v>
      </c>
      <c r="N40" s="1213"/>
      <c r="O40" s="1215">
        <f>+O38+O30+O29+O28</f>
        <v>-308</v>
      </c>
      <c r="P40" s="1215"/>
      <c r="Q40" s="1169">
        <f>+Q38+Q30+Q29+Q28</f>
        <v>0</v>
      </c>
      <c r="R40" s="1169"/>
      <c r="S40" s="1169">
        <f>+S38+S30+S29+S28</f>
        <v>0</v>
      </c>
      <c r="T40" s="1169"/>
      <c r="U40" s="1212">
        <f>+U38+U30+U29+U28</f>
        <v>-308</v>
      </c>
      <c r="V40" s="1213"/>
      <c r="W40" s="262">
        <f>+W38+W30+W29+W28</f>
        <v>-620</v>
      </c>
      <c r="X40" s="147"/>
      <c r="Y40" s="443">
        <f>+Y38+Y30+Y29+Y28</f>
        <v>-4896</v>
      </c>
      <c r="Z40" s="443"/>
      <c r="AA40" s="446">
        <f>+AA38+AA30+AA29+AA28</f>
        <v>-30</v>
      </c>
      <c r="AB40" s="447"/>
      <c r="AC40" s="446">
        <f>+AC38+AC30+AC29+AC28</f>
        <v>-2359</v>
      </c>
      <c r="AD40" s="443"/>
      <c r="AE40" s="443">
        <f>+AE38+AE30+AE29+AE28</f>
        <v>-945</v>
      </c>
      <c r="AF40" s="443"/>
      <c r="AG40" s="443">
        <f>+AG38+AG30+AG29+AG28</f>
        <v>571.99999000000003</v>
      </c>
      <c r="AH40" s="443"/>
      <c r="AI40" s="444">
        <f>+AI38+AI30+AI29+AI28</f>
        <v>173</v>
      </c>
      <c r="AJ40" s="451"/>
      <c r="AK40" s="1219">
        <f>+AK38+AK30+AK29+AK28</f>
        <v>73.575679999999991</v>
      </c>
      <c r="AL40" s="1184"/>
      <c r="AM40" s="444">
        <f>+AM28+AM29+AM30+AM38</f>
        <v>571</v>
      </c>
      <c r="AN40" s="444"/>
      <c r="AO40" s="444">
        <f>+AO28+AO29+AO30+AO38</f>
        <v>88</v>
      </c>
      <c r="AP40" s="444"/>
      <c r="AQ40" s="444">
        <f>+AQ28+AQ29+AQ30+AQ38</f>
        <v>41</v>
      </c>
      <c r="AR40" s="444"/>
      <c r="AS40" s="444">
        <f>+AS28+AS29+AS30+AS38</f>
        <v>252</v>
      </c>
      <c r="AT40" s="444"/>
      <c r="AU40" s="444">
        <f>+AU28+AU29+AU30+AU38</f>
        <v>236</v>
      </c>
      <c r="AV40" s="444"/>
      <c r="AW40" s="444">
        <f>+AW28+AW29+AW30+AW38</f>
        <v>98</v>
      </c>
      <c r="AX40" s="444"/>
      <c r="AY40" s="444">
        <f>+AY28+AY29+AY30+AY38</f>
        <v>19</v>
      </c>
      <c r="AZ40" s="444"/>
      <c r="BA40" s="444">
        <f>+BA28+BA29+BA30+BA38</f>
        <v>520</v>
      </c>
      <c r="BB40" s="444"/>
      <c r="BC40" s="444">
        <f>+BC28+BC29+BC30+BC38</f>
        <v>123</v>
      </c>
      <c r="BD40" s="444"/>
      <c r="BE40" s="444">
        <f>+BE28+BE29+BE30+BE38</f>
        <v>2026.998</v>
      </c>
      <c r="BF40" s="444"/>
      <c r="BG40" s="1183">
        <f>+BG28+BG29+BG30+BG38</f>
        <v>0</v>
      </c>
      <c r="BH40" s="1183"/>
      <c r="BI40" s="444">
        <f>+BI28+BI29+BI30+BI38</f>
        <v>482.99900000000002</v>
      </c>
      <c r="BJ40" s="444"/>
      <c r="BK40" s="444">
        <f>+BK28+BK29+BK30+BK38</f>
        <v>109</v>
      </c>
      <c r="BL40" s="444"/>
      <c r="BM40" s="263">
        <f>+BM28+BM29+BM30+BM38</f>
        <v>4566.9970000000003</v>
      </c>
      <c r="BN40" s="191">
        <f>+BN28+BN29+BN30+BN38</f>
        <v>-2844.42733</v>
      </c>
      <c r="BO40" s="147"/>
      <c r="BP40" s="1181">
        <f>+BP28+BP29+BP30+BP38</f>
        <v>1233</v>
      </c>
      <c r="BQ40" s="1182"/>
      <c r="BR40" s="147"/>
      <c r="BS40" s="264">
        <f>+BS28+BS29+BS30+BS38</f>
        <v>-2231.42733</v>
      </c>
      <c r="BT40" s="147"/>
      <c r="BU40" s="1230">
        <f>+BU38+BU30+BU29+BU28</f>
        <v>0</v>
      </c>
      <c r="BV40" s="1228"/>
      <c r="BW40" s="1218">
        <f>+BW38+BW30+BW29+BW28</f>
        <v>-17</v>
      </c>
      <c r="BX40" s="1218"/>
      <c r="BY40" s="1218">
        <f>+BY38+BY30+BY29+BY28</f>
        <v>-1</v>
      </c>
      <c r="BZ40" s="1218"/>
      <c r="CA40" s="1218">
        <f>+CA38+CA30+CA29+CA28</f>
        <v>-2</v>
      </c>
      <c r="CB40" s="1218"/>
      <c r="CC40" s="1218">
        <f>+CC38+CC30+CC29+CC28</f>
        <v>-28</v>
      </c>
      <c r="CD40" s="1218"/>
      <c r="CE40" s="1218">
        <f>+CE38+CE30+CE29+CE28</f>
        <v>-1.0000000000000001E-5</v>
      </c>
      <c r="CF40" s="1218"/>
      <c r="CG40" s="1227">
        <f>+CG38+CG30+CG29+CG28</f>
        <v>0</v>
      </c>
      <c r="CH40" s="1228"/>
      <c r="CI40" s="1218">
        <f>+CI28+CI29+CI30+CI38</f>
        <v>-63</v>
      </c>
      <c r="CJ40" s="1218"/>
      <c r="CK40" s="1218">
        <f>+CK28+CK29+CK30+CK38</f>
        <v>-215</v>
      </c>
      <c r="CL40" s="1218"/>
      <c r="CM40" s="1218">
        <f>+CM28+CM29+CM30+CM38</f>
        <v>-63</v>
      </c>
      <c r="CN40" s="1229"/>
      <c r="CO40" s="265">
        <f>+CO28+CO29+CO30+CO38</f>
        <v>-341</v>
      </c>
      <c r="CP40" s="1218">
        <f>+CP28+CP29+CP30+CP38</f>
        <v>-31</v>
      </c>
      <c r="CQ40" s="1218"/>
      <c r="CR40" s="1218">
        <f>+CR38+CR30+CR29+CR28</f>
        <v>-13</v>
      </c>
      <c r="CS40" s="1218"/>
      <c r="CT40" s="1220">
        <f>+CT28+CT29+CT30+CT38</f>
        <v>-433.00000999999997</v>
      </c>
      <c r="CU40" s="1221"/>
      <c r="CV40" s="147"/>
      <c r="CW40" s="1222">
        <f>+CW38+CW30+CW29+CW28</f>
        <v>-637</v>
      </c>
      <c r="CX40" s="1223"/>
      <c r="CY40" s="1192">
        <f>+CY38+CY30+CY29+CY28</f>
        <v>231</v>
      </c>
      <c r="CZ40" s="1192"/>
      <c r="DA40" s="1223">
        <f>+DA38+DA30+DA29+DA28</f>
        <v>-23</v>
      </c>
      <c r="DB40" s="1223"/>
      <c r="DC40" s="1224">
        <f>+DC38+DC30+DC29+DC28</f>
        <v>0</v>
      </c>
      <c r="DD40" s="1224"/>
      <c r="DE40" s="1225">
        <f>+DE28+DE29+DE30+DE38</f>
        <v>-429</v>
      </c>
      <c r="DF40" s="1226"/>
      <c r="DG40" s="147"/>
      <c r="DH40" s="426">
        <f>+DH38+DH30+DH29+DH28</f>
        <v>-54</v>
      </c>
      <c r="DI40" s="401"/>
      <c r="DJ40" s="401">
        <f>+DJ38+DJ30+DJ29+DJ28</f>
        <v>-110</v>
      </c>
      <c r="DK40" s="401"/>
      <c r="DL40" s="266">
        <f t="shared" ref="DL40:DL49" si="29">SUM(DH40:DK40)</f>
        <v>-164</v>
      </c>
      <c r="DM40" s="267"/>
      <c r="DN40" s="402">
        <f>+DN38+DN28+DN29+DN30</f>
        <v>-23</v>
      </c>
      <c r="DO40" s="403"/>
      <c r="DP40" s="403"/>
      <c r="DQ40" s="404"/>
      <c r="DR40" s="147"/>
      <c r="DS40" s="264">
        <f>+DS28+DS29+DS30+DS38</f>
        <v>-3280.4273399999997</v>
      </c>
      <c r="DT40" s="267"/>
      <c r="DU40" s="72">
        <v>17</v>
      </c>
      <c r="DV40" s="227" t="s">
        <v>114</v>
      </c>
    </row>
    <row r="41" spans="1:132" s="20" customFormat="1" ht="2.4" customHeight="1" thickTop="1" x14ac:dyDescent="0.35">
      <c r="A41" s="220"/>
      <c r="B41" s="220"/>
      <c r="C41" s="26"/>
      <c r="D41" s="26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  <c r="BI41" s="147"/>
      <c r="BJ41" s="147"/>
      <c r="BK41" s="147"/>
      <c r="BL41" s="147"/>
      <c r="BM41" s="147"/>
      <c r="BN41" s="147"/>
      <c r="BO41" s="147"/>
      <c r="BP41" s="147"/>
      <c r="BQ41" s="147"/>
      <c r="BR41" s="147"/>
      <c r="BS41" s="147"/>
      <c r="BT41" s="147"/>
      <c r="BU41" s="147"/>
      <c r="BV41" s="147"/>
      <c r="BW41" s="147"/>
      <c r="BX41" s="147"/>
      <c r="BY41" s="147"/>
      <c r="BZ41" s="147"/>
      <c r="CA41" s="147"/>
      <c r="CB41" s="147"/>
      <c r="CC41" s="147"/>
      <c r="CD41" s="147"/>
      <c r="CE41" s="147"/>
      <c r="CF41" s="147"/>
      <c r="CG41" s="147"/>
      <c r="CH41" s="147"/>
      <c r="CI41" s="147"/>
      <c r="CJ41" s="147"/>
      <c r="CK41" s="147"/>
      <c r="CL41" s="147"/>
      <c r="CM41" s="147"/>
      <c r="CN41" s="147"/>
      <c r="CO41" s="147"/>
      <c r="CP41" s="147"/>
      <c r="CQ41" s="147"/>
      <c r="CR41" s="147"/>
      <c r="CS41" s="147"/>
      <c r="CT41" s="147"/>
      <c r="CU41" s="147"/>
      <c r="CV41" s="147"/>
      <c r="CW41" s="147"/>
      <c r="CX41" s="147"/>
      <c r="CY41" s="147"/>
      <c r="CZ41" s="147"/>
      <c r="DA41" s="147"/>
      <c r="DB41" s="147"/>
      <c r="DC41" s="147"/>
      <c r="DD41" s="147"/>
      <c r="DE41" s="147"/>
      <c r="DF41" s="147"/>
      <c r="DG41" s="147"/>
      <c r="DH41" s="147"/>
      <c r="DI41" s="147"/>
      <c r="DJ41" s="147"/>
      <c r="DK41" s="147"/>
      <c r="DL41" s="147"/>
      <c r="DM41" s="147"/>
      <c r="DN41" s="147"/>
      <c r="DO41" s="147"/>
      <c r="DP41" s="147"/>
      <c r="DQ41" s="147"/>
      <c r="DR41" s="147"/>
      <c r="DS41" s="147"/>
      <c r="DT41" s="267"/>
      <c r="DU41" s="26"/>
      <c r="DV41" s="220"/>
    </row>
    <row r="42" spans="1:132" ht="14.4" customHeight="1" x14ac:dyDescent="0.35">
      <c r="A42" s="208" t="s">
        <v>115</v>
      </c>
      <c r="B42" s="209"/>
      <c r="C42" s="155">
        <v>18</v>
      </c>
      <c r="D42" s="21"/>
      <c r="E42" s="1188">
        <v>0</v>
      </c>
      <c r="F42" s="1185"/>
      <c r="G42" s="1188">
        <v>0</v>
      </c>
      <c r="H42" s="1185"/>
      <c r="I42" s="1188">
        <v>0</v>
      </c>
      <c r="J42" s="1185"/>
      <c r="K42" s="1188">
        <v>0</v>
      </c>
      <c r="L42" s="1186"/>
      <c r="M42" s="1187">
        <f>SUM(E42:L42)</f>
        <v>0</v>
      </c>
      <c r="N42" s="1186"/>
      <c r="O42" s="1187">
        <v>0</v>
      </c>
      <c r="P42" s="1185"/>
      <c r="Q42" s="1185">
        <v>0</v>
      </c>
      <c r="R42" s="1185"/>
      <c r="S42" s="1185">
        <v>0</v>
      </c>
      <c r="T42" s="1186"/>
      <c r="U42" s="1187">
        <f>SUM(O42:T42)</f>
        <v>0</v>
      </c>
      <c r="V42" s="1186"/>
      <c r="W42" s="255">
        <f>+U42+M42</f>
        <v>0</v>
      </c>
      <c r="X42" s="147"/>
      <c r="Y42" s="354">
        <v>0</v>
      </c>
      <c r="Z42" s="354"/>
      <c r="AA42" s="376">
        <v>0</v>
      </c>
      <c r="AB42" s="377"/>
      <c r="AC42" s="445">
        <v>-659</v>
      </c>
      <c r="AD42" s="374"/>
      <c r="AE42" s="354">
        <v>0</v>
      </c>
      <c r="AF42" s="354"/>
      <c r="AG42" s="374">
        <v>-109</v>
      </c>
      <c r="AH42" s="374"/>
      <c r="AI42" s="354">
        <v>0</v>
      </c>
      <c r="AJ42" s="377"/>
      <c r="AK42" s="376">
        <v>0</v>
      </c>
      <c r="AL42" s="377"/>
      <c r="AM42" s="374">
        <v>-122</v>
      </c>
      <c r="AN42" s="374"/>
      <c r="AO42" s="354">
        <v>0</v>
      </c>
      <c r="AP42" s="354"/>
      <c r="AQ42" s="354">
        <v>0</v>
      </c>
      <c r="AR42" s="354"/>
      <c r="AS42" s="354">
        <v>0</v>
      </c>
      <c r="AT42" s="354"/>
      <c r="AU42" s="354">
        <v>0</v>
      </c>
      <c r="AV42" s="354"/>
      <c r="AW42" s="354">
        <v>0</v>
      </c>
      <c r="AX42" s="354"/>
      <c r="AY42" s="354">
        <v>0</v>
      </c>
      <c r="AZ42" s="354"/>
      <c r="BA42" s="354">
        <v>0</v>
      </c>
      <c r="BB42" s="354"/>
      <c r="BC42" s="354">
        <v>0</v>
      </c>
      <c r="BD42" s="354"/>
      <c r="BE42" s="354">
        <v>0</v>
      </c>
      <c r="BF42" s="354"/>
      <c r="BG42" s="354">
        <v>0</v>
      </c>
      <c r="BH42" s="354"/>
      <c r="BI42" s="354">
        <v>0</v>
      </c>
      <c r="BJ42" s="354"/>
      <c r="BK42" s="354">
        <v>0</v>
      </c>
      <c r="BL42" s="354"/>
      <c r="BM42" s="167">
        <f t="shared" ref="BM42:BM43" si="30">SUM(AM42:BL42)</f>
        <v>-122</v>
      </c>
      <c r="BN42" s="188">
        <f t="shared" ref="BN42:BN43" si="31">+BM42+Y42+AA42+AC42+AE42+AG42+AI42+AK42</f>
        <v>-890</v>
      </c>
      <c r="BO42" s="147"/>
      <c r="BP42" s="1231">
        <v>-22</v>
      </c>
      <c r="BQ42" s="1232"/>
      <c r="BR42" s="146"/>
      <c r="BS42" s="246">
        <f t="shared" ref="BS42:BS43" si="32">+BP42+BN42+W42</f>
        <v>-912</v>
      </c>
      <c r="BT42" s="146"/>
      <c r="BU42" s="431">
        <v>0</v>
      </c>
      <c r="BV42" s="373"/>
      <c r="BW42" s="373">
        <v>0</v>
      </c>
      <c r="BX42" s="373"/>
      <c r="BY42" s="373">
        <v>0</v>
      </c>
      <c r="BZ42" s="373"/>
      <c r="CA42" s="373">
        <v>0</v>
      </c>
      <c r="CB42" s="373"/>
      <c r="CC42" s="373">
        <v>0</v>
      </c>
      <c r="CD42" s="373"/>
      <c r="CE42" s="373">
        <v>0</v>
      </c>
      <c r="CF42" s="373"/>
      <c r="CG42" s="432">
        <v>0</v>
      </c>
      <c r="CH42" s="373"/>
      <c r="CI42" s="373">
        <v>0</v>
      </c>
      <c r="CJ42" s="373"/>
      <c r="CK42" s="373">
        <v>0</v>
      </c>
      <c r="CL42" s="373"/>
      <c r="CM42" s="373">
        <v>0</v>
      </c>
      <c r="CN42" s="430"/>
      <c r="CO42" s="176">
        <f>SUM(CK42:CN42)</f>
        <v>0</v>
      </c>
      <c r="CP42" s="373">
        <v>0</v>
      </c>
      <c r="CQ42" s="373"/>
      <c r="CR42" s="373">
        <v>0</v>
      </c>
      <c r="CS42" s="430"/>
      <c r="CT42" s="432">
        <f t="shared" ref="CT42:CT43" si="33">+BU42+BW42+BY42+CA42+CC42+CE42+CO42+CP42+CR42</f>
        <v>0</v>
      </c>
      <c r="CU42" s="1202"/>
      <c r="CV42" s="146"/>
      <c r="CW42" s="1198">
        <v>0</v>
      </c>
      <c r="CX42" s="1132"/>
      <c r="CY42" s="1132">
        <v>0</v>
      </c>
      <c r="CZ42" s="1132"/>
      <c r="DA42" s="1132">
        <v>0</v>
      </c>
      <c r="DB42" s="1132"/>
      <c r="DC42" s="1132">
        <v>0</v>
      </c>
      <c r="DD42" s="1132"/>
      <c r="DE42" s="1199">
        <f>SUM(CW42:DD42)</f>
        <v>0</v>
      </c>
      <c r="DF42" s="1200"/>
      <c r="DG42" s="146"/>
      <c r="DH42" s="412">
        <v>0</v>
      </c>
      <c r="DI42" s="386"/>
      <c r="DJ42" s="386">
        <v>0</v>
      </c>
      <c r="DK42" s="386"/>
      <c r="DL42" s="268">
        <f>SUM(DH42:DK42)</f>
        <v>0</v>
      </c>
      <c r="DM42" s="153"/>
      <c r="DN42" s="423">
        <v>0</v>
      </c>
      <c r="DO42" s="411"/>
      <c r="DP42" s="411"/>
      <c r="DQ42" s="424"/>
      <c r="DR42" s="146"/>
      <c r="DS42" s="257">
        <f t="shared" ref="DS42:DS43" si="34">+DN42+DL42+DE42+CT42+BS42</f>
        <v>-912</v>
      </c>
      <c r="DT42" s="248"/>
      <c r="DU42" s="155">
        <v>18</v>
      </c>
      <c r="DV42" s="223" t="s">
        <v>116</v>
      </c>
    </row>
    <row r="43" spans="1:132" ht="14.4" customHeight="1" x14ac:dyDescent="0.35">
      <c r="A43" s="212" t="s">
        <v>117</v>
      </c>
      <c r="B43" s="213"/>
      <c r="C43" s="158">
        <v>19</v>
      </c>
      <c r="D43" s="21"/>
      <c r="E43" s="1205">
        <v>0</v>
      </c>
      <c r="F43" s="1206"/>
      <c r="G43" s="1205">
        <v>0</v>
      </c>
      <c r="H43" s="1206"/>
      <c r="I43" s="1205">
        <v>0</v>
      </c>
      <c r="J43" s="1206"/>
      <c r="K43" s="1205">
        <v>0</v>
      </c>
      <c r="L43" s="1207"/>
      <c r="M43" s="1208">
        <f>SUM(E43:L43)</f>
        <v>0</v>
      </c>
      <c r="N43" s="1207"/>
      <c r="O43" s="1208">
        <v>0</v>
      </c>
      <c r="P43" s="1206"/>
      <c r="Q43" s="1206">
        <v>0</v>
      </c>
      <c r="R43" s="1206"/>
      <c r="S43" s="1206">
        <v>0</v>
      </c>
      <c r="T43" s="1207"/>
      <c r="U43" s="1208">
        <f>SUM(O43:T43)</f>
        <v>0</v>
      </c>
      <c r="V43" s="1207"/>
      <c r="W43" s="260">
        <f>+U43+M43</f>
        <v>0</v>
      </c>
      <c r="X43" s="147"/>
      <c r="Y43" s="435">
        <v>-19</v>
      </c>
      <c r="Z43" s="435"/>
      <c r="AA43" s="436">
        <v>0</v>
      </c>
      <c r="AB43" s="437"/>
      <c r="AC43" s="436">
        <v>0</v>
      </c>
      <c r="AD43" s="375"/>
      <c r="AE43" s="375">
        <v>0</v>
      </c>
      <c r="AF43" s="375"/>
      <c r="AG43" s="375">
        <v>0</v>
      </c>
      <c r="AH43" s="375"/>
      <c r="AI43" s="375">
        <v>0</v>
      </c>
      <c r="AJ43" s="437"/>
      <c r="AK43" s="436">
        <v>0</v>
      </c>
      <c r="AL43" s="437"/>
      <c r="AM43" s="375">
        <v>0</v>
      </c>
      <c r="AN43" s="375"/>
      <c r="AO43" s="375">
        <v>0</v>
      </c>
      <c r="AP43" s="375"/>
      <c r="AQ43" s="375">
        <v>0</v>
      </c>
      <c r="AR43" s="375"/>
      <c r="AS43" s="375">
        <v>0</v>
      </c>
      <c r="AT43" s="375"/>
      <c r="AU43" s="375">
        <v>0</v>
      </c>
      <c r="AV43" s="375"/>
      <c r="AW43" s="375">
        <v>0</v>
      </c>
      <c r="AX43" s="375"/>
      <c r="AY43" s="375">
        <v>0</v>
      </c>
      <c r="AZ43" s="375"/>
      <c r="BA43" s="375">
        <v>0</v>
      </c>
      <c r="BB43" s="375"/>
      <c r="BC43" s="375">
        <v>0</v>
      </c>
      <c r="BD43" s="375"/>
      <c r="BE43" s="375">
        <v>0</v>
      </c>
      <c r="BF43" s="375"/>
      <c r="BG43" s="375">
        <v>0</v>
      </c>
      <c r="BH43" s="375"/>
      <c r="BI43" s="375">
        <v>0</v>
      </c>
      <c r="BJ43" s="375"/>
      <c r="BK43" s="375">
        <v>0</v>
      </c>
      <c r="BL43" s="375"/>
      <c r="BM43" s="166">
        <f t="shared" si="30"/>
        <v>0</v>
      </c>
      <c r="BN43" s="189">
        <f t="shared" si="31"/>
        <v>-19</v>
      </c>
      <c r="BO43" s="147"/>
      <c r="BP43" s="1233">
        <v>-45</v>
      </c>
      <c r="BQ43" s="1234"/>
      <c r="BR43" s="146"/>
      <c r="BS43" s="246">
        <f t="shared" si="32"/>
        <v>-64</v>
      </c>
      <c r="BT43" s="146"/>
      <c r="BU43" s="427">
        <v>0</v>
      </c>
      <c r="BV43" s="371"/>
      <c r="BW43" s="371">
        <v>0</v>
      </c>
      <c r="BX43" s="371"/>
      <c r="BY43" s="371">
        <v>0</v>
      </c>
      <c r="BZ43" s="371"/>
      <c r="CA43" s="371">
        <v>0</v>
      </c>
      <c r="CB43" s="371"/>
      <c r="CC43" s="371">
        <v>0</v>
      </c>
      <c r="CD43" s="371"/>
      <c r="CE43" s="371">
        <v>0</v>
      </c>
      <c r="CF43" s="371"/>
      <c r="CG43" s="397">
        <v>0</v>
      </c>
      <c r="CH43" s="371"/>
      <c r="CI43" s="371">
        <v>0</v>
      </c>
      <c r="CJ43" s="371"/>
      <c r="CK43" s="371">
        <v>0</v>
      </c>
      <c r="CL43" s="371"/>
      <c r="CM43" s="371">
        <v>0</v>
      </c>
      <c r="CN43" s="391"/>
      <c r="CO43" s="175">
        <f>SUM(CK43:CN43)</f>
        <v>0</v>
      </c>
      <c r="CP43" s="371">
        <v>0</v>
      </c>
      <c r="CQ43" s="371"/>
      <c r="CR43" s="371">
        <v>0</v>
      </c>
      <c r="CS43" s="391"/>
      <c r="CT43" s="397">
        <f t="shared" si="33"/>
        <v>0</v>
      </c>
      <c r="CU43" s="1178"/>
      <c r="CV43" s="146"/>
      <c r="CW43" s="1174">
        <v>0</v>
      </c>
      <c r="CX43" s="1175"/>
      <c r="CY43" s="1175">
        <v>0</v>
      </c>
      <c r="CZ43" s="1175"/>
      <c r="DA43" s="1175">
        <v>0</v>
      </c>
      <c r="DB43" s="1175"/>
      <c r="DC43" s="1175">
        <v>0</v>
      </c>
      <c r="DD43" s="1175"/>
      <c r="DE43" s="1176">
        <f>SUM(CW43:DD43)</f>
        <v>0</v>
      </c>
      <c r="DF43" s="1177"/>
      <c r="DG43" s="146"/>
      <c r="DH43" s="412">
        <v>0</v>
      </c>
      <c r="DI43" s="386"/>
      <c r="DJ43" s="386">
        <v>0</v>
      </c>
      <c r="DK43" s="386"/>
      <c r="DL43" s="261">
        <f>SUM(DH43:DK43)</f>
        <v>0</v>
      </c>
      <c r="DM43" s="153"/>
      <c r="DN43" s="423">
        <v>0</v>
      </c>
      <c r="DO43" s="411"/>
      <c r="DP43" s="411"/>
      <c r="DQ43" s="424"/>
      <c r="DR43" s="146"/>
      <c r="DS43" s="247">
        <f t="shared" si="34"/>
        <v>-64</v>
      </c>
      <c r="DT43" s="248"/>
      <c r="DU43" s="158">
        <v>19</v>
      </c>
      <c r="DV43" s="225" t="s">
        <v>118</v>
      </c>
    </row>
    <row r="44" spans="1:132" ht="2.4" customHeight="1" x14ac:dyDescent="0.35">
      <c r="A44" s="214"/>
      <c r="B44" s="214"/>
      <c r="C44" s="21"/>
      <c r="D44" s="21"/>
      <c r="E44" s="146"/>
      <c r="F44" s="146"/>
      <c r="G44" s="146"/>
      <c r="H44" s="146"/>
      <c r="I44" s="146"/>
      <c r="J44" s="146"/>
      <c r="K44" s="146"/>
      <c r="L44" s="146"/>
      <c r="M44" s="147"/>
      <c r="N44" s="147"/>
      <c r="O44" s="146"/>
      <c r="P44" s="146"/>
      <c r="Q44" s="146"/>
      <c r="R44" s="146"/>
      <c r="S44" s="146"/>
      <c r="T44" s="146"/>
      <c r="U44" s="147"/>
      <c r="V44" s="147"/>
      <c r="W44" s="147"/>
      <c r="X44" s="147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7"/>
      <c r="BN44" s="147"/>
      <c r="BO44" s="147"/>
      <c r="BP44" s="146"/>
      <c r="BQ44" s="146"/>
      <c r="BR44" s="146"/>
      <c r="BS44" s="146"/>
      <c r="BT44" s="146"/>
      <c r="BU44" s="152"/>
      <c r="BV44" s="152"/>
      <c r="BW44" s="152"/>
      <c r="BX44" s="152"/>
      <c r="BY44" s="152"/>
      <c r="BZ44" s="152"/>
      <c r="CA44" s="152"/>
      <c r="CB44" s="152"/>
      <c r="CC44" s="152"/>
      <c r="CD44" s="152"/>
      <c r="CE44" s="152"/>
      <c r="CF44" s="152"/>
      <c r="CG44" s="146"/>
      <c r="CH44" s="146"/>
      <c r="CI44" s="146"/>
      <c r="CJ44" s="146"/>
      <c r="CK44" s="146"/>
      <c r="CL44" s="146"/>
      <c r="CM44" s="146"/>
      <c r="CN44" s="146"/>
      <c r="CO44" s="147"/>
      <c r="CP44" s="146"/>
      <c r="CQ44" s="146"/>
      <c r="CR44" s="146"/>
      <c r="CS44" s="146"/>
      <c r="CT44" s="146"/>
      <c r="CU44" s="146"/>
      <c r="CV44" s="146"/>
      <c r="CW44" s="146"/>
      <c r="CX44" s="146"/>
      <c r="CY44" s="146"/>
      <c r="CZ44" s="146"/>
      <c r="DA44" s="146"/>
      <c r="DB44" s="146"/>
      <c r="DC44" s="146"/>
      <c r="DD44" s="146"/>
      <c r="DE44" s="146"/>
      <c r="DF44" s="146"/>
      <c r="DG44" s="146"/>
      <c r="DH44" s="146"/>
      <c r="DI44" s="146"/>
      <c r="DJ44" s="146"/>
      <c r="DK44" s="146"/>
      <c r="DL44" s="147"/>
      <c r="DM44" s="147"/>
      <c r="DN44" s="146"/>
      <c r="DO44" s="146"/>
      <c r="DP44" s="146"/>
      <c r="DQ44" s="146"/>
      <c r="DR44" s="146"/>
      <c r="DS44" s="146"/>
      <c r="DT44" s="248"/>
      <c r="DU44" s="21"/>
      <c r="DV44" s="214"/>
    </row>
    <row r="45" spans="1:132" s="20" customFormat="1" ht="14.4" customHeight="1" thickBot="1" x14ac:dyDescent="0.4">
      <c r="A45" s="215" t="s">
        <v>119</v>
      </c>
      <c r="B45" s="216"/>
      <c r="C45" s="72">
        <v>20</v>
      </c>
      <c r="D45" s="26"/>
      <c r="E45" s="1173">
        <f>+E47+E49</f>
        <v>7</v>
      </c>
      <c r="F45" s="1170"/>
      <c r="G45" s="1170">
        <f>+G47+G49</f>
        <v>15</v>
      </c>
      <c r="H45" s="1170"/>
      <c r="I45" s="1170">
        <f>+I47+I49</f>
        <v>9</v>
      </c>
      <c r="J45" s="1170"/>
      <c r="K45" s="1170">
        <f>+K47+K49</f>
        <v>208</v>
      </c>
      <c r="L45" s="1170"/>
      <c r="M45" s="1171">
        <f>+M47+M49</f>
        <v>239</v>
      </c>
      <c r="N45" s="1172"/>
      <c r="O45" s="1169">
        <f>+O47+O49</f>
        <v>0</v>
      </c>
      <c r="P45" s="1169"/>
      <c r="Q45" s="1169">
        <f>+Q47+Q49</f>
        <v>0</v>
      </c>
      <c r="R45" s="1169"/>
      <c r="S45" s="1170">
        <f>+S47+S49</f>
        <v>33</v>
      </c>
      <c r="T45" s="1170"/>
      <c r="U45" s="1171">
        <f>+U47+U49</f>
        <v>33</v>
      </c>
      <c r="V45" s="1172"/>
      <c r="W45" s="252">
        <f>+W47+W49</f>
        <v>272</v>
      </c>
      <c r="X45" s="147"/>
      <c r="Y45" s="1183">
        <f>+Y47+Y49</f>
        <v>0</v>
      </c>
      <c r="Z45" s="1183"/>
      <c r="AA45" s="1219">
        <f>+AA47+AA49</f>
        <v>569</v>
      </c>
      <c r="AB45" s="1184"/>
      <c r="AC45" s="1219">
        <f>+AC47+AC49</f>
        <v>0</v>
      </c>
      <c r="AD45" s="1183"/>
      <c r="AE45" s="1183">
        <f>+AE47+AE49</f>
        <v>0</v>
      </c>
      <c r="AF45" s="1183"/>
      <c r="AG45" s="444">
        <f>+AG47+AG49</f>
        <v>681</v>
      </c>
      <c r="AH45" s="444"/>
      <c r="AI45" s="444">
        <f>+AI47+AI49</f>
        <v>173</v>
      </c>
      <c r="AJ45" s="451"/>
      <c r="AK45" s="450">
        <f>+AK47+AK49</f>
        <v>67</v>
      </c>
      <c r="AL45" s="451"/>
      <c r="AM45" s="444">
        <f>+AM47+AM49</f>
        <v>496</v>
      </c>
      <c r="AN45" s="444"/>
      <c r="AO45" s="444">
        <f>+AO47+AO49</f>
        <v>7</v>
      </c>
      <c r="AP45" s="444"/>
      <c r="AQ45" s="444">
        <f>+AQ47+AQ49</f>
        <v>29</v>
      </c>
      <c r="AR45" s="444"/>
      <c r="AS45" s="444">
        <f>+AS47+AS49</f>
        <v>252</v>
      </c>
      <c r="AT45" s="444"/>
      <c r="AU45" s="444">
        <f>+AU47+AU49</f>
        <v>231</v>
      </c>
      <c r="AV45" s="444"/>
      <c r="AW45" s="444">
        <f>+AW47+AW49</f>
        <v>103</v>
      </c>
      <c r="AX45" s="444"/>
      <c r="AY45" s="444">
        <f>+AY47+AY49</f>
        <v>19</v>
      </c>
      <c r="AZ45" s="444"/>
      <c r="BA45" s="444">
        <f>+BA47+BA49</f>
        <v>477</v>
      </c>
      <c r="BB45" s="444"/>
      <c r="BC45" s="444">
        <f>+BC47+BC49</f>
        <v>1</v>
      </c>
      <c r="BD45" s="444"/>
      <c r="BE45" s="444">
        <f>+BE47+BE49</f>
        <v>1666</v>
      </c>
      <c r="BF45" s="444"/>
      <c r="BG45" s="444">
        <f>+BG47+BG49</f>
        <v>1</v>
      </c>
      <c r="BH45" s="444"/>
      <c r="BI45" s="444">
        <f>+BI47+BI49</f>
        <v>186</v>
      </c>
      <c r="BJ45" s="444"/>
      <c r="BK45" s="1183">
        <f>+BK47+BK49</f>
        <v>106</v>
      </c>
      <c r="BL45" s="1183"/>
      <c r="BM45" s="263">
        <f>+BM47+BM49</f>
        <v>3574</v>
      </c>
      <c r="BN45" s="192">
        <f>+BN47+BN49</f>
        <v>5064</v>
      </c>
      <c r="BO45" s="147"/>
      <c r="BP45" s="1181">
        <f>+BP47+BP49</f>
        <v>1252</v>
      </c>
      <c r="BQ45" s="1182"/>
      <c r="BR45" s="147"/>
      <c r="BS45" s="148">
        <f>+BS47+BS49</f>
        <v>6588</v>
      </c>
      <c r="BT45" s="147"/>
      <c r="BU45" s="1196">
        <f>+BU47+BU49</f>
        <v>0.04</v>
      </c>
      <c r="BV45" s="1179"/>
      <c r="BW45" s="1228">
        <f>+BW47+BW49</f>
        <v>0</v>
      </c>
      <c r="BX45" s="1228"/>
      <c r="BY45" s="1228">
        <f>+BY47+BY49</f>
        <v>0</v>
      </c>
      <c r="BZ45" s="1228"/>
      <c r="CA45" s="1228">
        <f>+CA47+CA49</f>
        <v>0</v>
      </c>
      <c r="CB45" s="1228"/>
      <c r="CC45" s="1228">
        <f>+CC47+CC49</f>
        <v>0</v>
      </c>
      <c r="CD45" s="1228"/>
      <c r="CE45" s="1228">
        <f>+CE47+CE49</f>
        <v>0</v>
      </c>
      <c r="CF45" s="1228"/>
      <c r="CG45" s="1227">
        <f>+CG47+CG49</f>
        <v>79</v>
      </c>
      <c r="CH45" s="1228"/>
      <c r="CI45" s="1228">
        <f>+CI47+CI49</f>
        <v>16</v>
      </c>
      <c r="CJ45" s="1228"/>
      <c r="CK45" s="1179">
        <f>+CK47+CK49</f>
        <v>196</v>
      </c>
      <c r="CL45" s="1179"/>
      <c r="CM45" s="1179">
        <f>+CM47+CM49</f>
        <v>242</v>
      </c>
      <c r="CN45" s="1195"/>
      <c r="CO45" s="253">
        <f>SUM(CG45:CN45)</f>
        <v>533</v>
      </c>
      <c r="CP45" s="1179">
        <f>+CP47+CP49</f>
        <v>8</v>
      </c>
      <c r="CQ45" s="1179"/>
      <c r="CR45" s="1179">
        <f>+CR47+CR49</f>
        <v>35</v>
      </c>
      <c r="CS45" s="1179"/>
      <c r="CT45" s="1189">
        <f>+CT49+CT47</f>
        <v>576.04</v>
      </c>
      <c r="CU45" s="1190"/>
      <c r="CV45" s="147"/>
      <c r="CW45" s="410">
        <f>+CW47+CW49</f>
        <v>258</v>
      </c>
      <c r="CX45" s="410"/>
      <c r="CY45" s="410">
        <f>+CY47+CY49</f>
        <v>236</v>
      </c>
      <c r="CZ45" s="410"/>
      <c r="DA45" s="410">
        <f>+DA47+DA49</f>
        <v>10</v>
      </c>
      <c r="DB45" s="410"/>
      <c r="DC45" s="410">
        <f>+DC47+DC49</f>
        <v>63</v>
      </c>
      <c r="DD45" s="410"/>
      <c r="DE45" s="452">
        <f>+DE49+DE43</f>
        <v>567</v>
      </c>
      <c r="DF45" s="410"/>
      <c r="DG45" s="147"/>
      <c r="DH45" s="395">
        <f>+DH47+DH49</f>
        <v>0</v>
      </c>
      <c r="DI45" s="396"/>
      <c r="DJ45" s="396">
        <f>+DJ47+DJ49</f>
        <v>0</v>
      </c>
      <c r="DK45" s="396"/>
      <c r="DL45" s="269">
        <f t="shared" si="29"/>
        <v>0</v>
      </c>
      <c r="DM45" s="153"/>
      <c r="DN45" s="407">
        <f>+DN47+DN49</f>
        <v>0</v>
      </c>
      <c r="DO45" s="408"/>
      <c r="DP45" s="408"/>
      <c r="DQ45" s="409"/>
      <c r="DR45" s="147"/>
      <c r="DS45" s="148">
        <f>+DS47+DS49</f>
        <v>7731.04</v>
      </c>
      <c r="DT45" s="147"/>
      <c r="DU45" s="72">
        <v>20</v>
      </c>
      <c r="DV45" s="226" t="s">
        <v>120</v>
      </c>
    </row>
    <row r="46" spans="1:132" s="20" customFormat="1" ht="2.4" customHeight="1" thickTop="1" x14ac:dyDescent="0.35">
      <c r="A46" s="217"/>
      <c r="B46" s="217"/>
      <c r="C46" s="26"/>
      <c r="D46" s="26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  <c r="BI46" s="147"/>
      <c r="BJ46" s="147"/>
      <c r="BK46" s="147"/>
      <c r="BL46" s="147"/>
      <c r="BM46" s="147"/>
      <c r="BN46" s="147"/>
      <c r="BO46" s="147"/>
      <c r="BP46" s="147"/>
      <c r="BQ46" s="147"/>
      <c r="BR46" s="147"/>
      <c r="BS46" s="147"/>
      <c r="BT46" s="147"/>
      <c r="BU46" s="153"/>
      <c r="BV46" s="153"/>
      <c r="BW46" s="153"/>
      <c r="BX46" s="153"/>
      <c r="BY46" s="153"/>
      <c r="BZ46" s="153"/>
      <c r="CA46" s="153"/>
      <c r="CB46" s="153"/>
      <c r="CC46" s="153"/>
      <c r="CD46" s="153"/>
      <c r="CE46" s="153"/>
      <c r="CF46" s="153"/>
      <c r="CG46" s="147"/>
      <c r="CH46" s="147"/>
      <c r="CI46" s="147"/>
      <c r="CJ46" s="147"/>
      <c r="CK46" s="147"/>
      <c r="CL46" s="147"/>
      <c r="CM46" s="147"/>
      <c r="CN46" s="147"/>
      <c r="CO46" s="147"/>
      <c r="CP46" s="147"/>
      <c r="CQ46" s="147"/>
      <c r="CR46" s="147"/>
      <c r="CS46" s="147"/>
      <c r="CT46" s="147"/>
      <c r="CU46" s="147"/>
      <c r="CV46" s="147"/>
      <c r="CW46" s="147"/>
      <c r="CX46" s="147"/>
      <c r="CY46" s="147"/>
      <c r="CZ46" s="147"/>
      <c r="DA46" s="147"/>
      <c r="DB46" s="147"/>
      <c r="DC46" s="147"/>
      <c r="DD46" s="147"/>
      <c r="DE46" s="147"/>
      <c r="DF46" s="147"/>
      <c r="DG46" s="147"/>
      <c r="DH46" s="147"/>
      <c r="DI46" s="147"/>
      <c r="DJ46" s="147"/>
      <c r="DK46" s="147"/>
      <c r="DL46" s="147"/>
      <c r="DM46" s="147"/>
      <c r="DN46" s="147"/>
      <c r="DO46" s="147"/>
      <c r="DP46" s="147"/>
      <c r="DQ46" s="147"/>
      <c r="DR46" s="147"/>
      <c r="DS46" s="147"/>
      <c r="DT46" s="147"/>
      <c r="DU46" s="26"/>
      <c r="DV46" s="217"/>
    </row>
    <row r="47" spans="1:132" s="20" customFormat="1" ht="14.4" customHeight="1" x14ac:dyDescent="0.35">
      <c r="A47" s="221" t="s">
        <v>121</v>
      </c>
      <c r="B47" s="222"/>
      <c r="C47" s="71">
        <v>21</v>
      </c>
      <c r="D47" s="21"/>
      <c r="E47" s="1238">
        <v>0</v>
      </c>
      <c r="F47" s="1235"/>
      <c r="G47" s="1238">
        <v>0</v>
      </c>
      <c r="H47" s="1235"/>
      <c r="I47" s="1238">
        <v>0</v>
      </c>
      <c r="J47" s="1235"/>
      <c r="K47" s="1238">
        <v>0</v>
      </c>
      <c r="L47" s="1236"/>
      <c r="M47" s="1237">
        <f>SUM(E47:L47)</f>
        <v>0</v>
      </c>
      <c r="N47" s="1236"/>
      <c r="O47" s="1237">
        <v>0</v>
      </c>
      <c r="P47" s="1235"/>
      <c r="Q47" s="1235">
        <v>0</v>
      </c>
      <c r="R47" s="1235"/>
      <c r="S47" s="1235">
        <v>0</v>
      </c>
      <c r="T47" s="1236"/>
      <c r="U47" s="1237">
        <f>SUM(O47:T47)</f>
        <v>0</v>
      </c>
      <c r="V47" s="1236"/>
      <c r="W47" s="270">
        <f>+U47+M47</f>
        <v>0</v>
      </c>
      <c r="X47" s="147"/>
      <c r="Y47" s="375">
        <v>0</v>
      </c>
      <c r="Z47" s="375"/>
      <c r="AA47" s="436">
        <v>569</v>
      </c>
      <c r="AB47" s="437"/>
      <c r="AC47" s="436">
        <v>0</v>
      </c>
      <c r="AD47" s="375"/>
      <c r="AE47" s="375">
        <v>0</v>
      </c>
      <c r="AF47" s="375"/>
      <c r="AG47" s="438">
        <v>160</v>
      </c>
      <c r="AH47" s="438"/>
      <c r="AI47" s="438">
        <v>173</v>
      </c>
      <c r="AJ47" s="1156"/>
      <c r="AK47" s="1155">
        <v>67</v>
      </c>
      <c r="AL47" s="1156"/>
      <c r="AM47" s="438">
        <v>81</v>
      </c>
      <c r="AN47" s="438"/>
      <c r="AO47" s="375">
        <v>0</v>
      </c>
      <c r="AP47" s="375"/>
      <c r="AQ47" s="375">
        <v>0</v>
      </c>
      <c r="AR47" s="375"/>
      <c r="AS47" s="375">
        <v>0</v>
      </c>
      <c r="AT47" s="375"/>
      <c r="AU47" s="375">
        <v>0</v>
      </c>
      <c r="AV47" s="375"/>
      <c r="AW47" s="375">
        <v>0</v>
      </c>
      <c r="AX47" s="375"/>
      <c r="AY47" s="375">
        <v>0</v>
      </c>
      <c r="AZ47" s="375"/>
      <c r="BA47" s="375">
        <v>0</v>
      </c>
      <c r="BB47" s="375"/>
      <c r="BC47" s="375">
        <v>0</v>
      </c>
      <c r="BD47" s="375"/>
      <c r="BE47" s="375">
        <v>0</v>
      </c>
      <c r="BF47" s="375"/>
      <c r="BG47" s="375">
        <v>0</v>
      </c>
      <c r="BH47" s="375"/>
      <c r="BI47" s="375">
        <v>0</v>
      </c>
      <c r="BJ47" s="375"/>
      <c r="BK47" s="375">
        <v>106</v>
      </c>
      <c r="BL47" s="375"/>
      <c r="BM47" s="164">
        <f t="shared" ref="BM47" si="35">SUM(AM47:BL47)</f>
        <v>187</v>
      </c>
      <c r="BN47" s="190">
        <f>+BM47+Y47+AA47+AC47+AE47+AG47+AI47+AK47</f>
        <v>1156</v>
      </c>
      <c r="BO47" s="147"/>
      <c r="BP47" s="1239">
        <v>0</v>
      </c>
      <c r="BQ47" s="1240"/>
      <c r="BR47" s="146"/>
      <c r="BS47" s="241">
        <f t="shared" ref="BS47" si="36">+BP47+BN47+W47</f>
        <v>1156</v>
      </c>
      <c r="BT47" s="146"/>
      <c r="BU47" s="433">
        <v>0</v>
      </c>
      <c r="BV47" s="380"/>
      <c r="BW47" s="380">
        <v>0</v>
      </c>
      <c r="BX47" s="380"/>
      <c r="BY47" s="380">
        <v>0</v>
      </c>
      <c r="BZ47" s="380"/>
      <c r="CA47" s="380">
        <v>0</v>
      </c>
      <c r="CB47" s="380"/>
      <c r="CC47" s="380">
        <v>0</v>
      </c>
      <c r="CD47" s="380"/>
      <c r="CE47" s="380">
        <v>0</v>
      </c>
      <c r="CF47" s="380"/>
      <c r="CG47" s="434">
        <v>0</v>
      </c>
      <c r="CH47" s="380"/>
      <c r="CI47" s="380">
        <v>0</v>
      </c>
      <c r="CJ47" s="380"/>
      <c r="CK47" s="380">
        <v>0</v>
      </c>
      <c r="CL47" s="380"/>
      <c r="CM47" s="380">
        <v>0</v>
      </c>
      <c r="CN47" s="382"/>
      <c r="CO47" s="177">
        <f>SUM(CK47:CN47)</f>
        <v>0</v>
      </c>
      <c r="CP47" s="380">
        <v>0</v>
      </c>
      <c r="CQ47" s="380"/>
      <c r="CR47" s="380">
        <v>0</v>
      </c>
      <c r="CS47" s="382"/>
      <c r="CT47" s="434">
        <f>+BU47+BW47+BY47+CA47+CC47+CE47+CO47+CP47+CR47</f>
        <v>0</v>
      </c>
      <c r="CU47" s="1241"/>
      <c r="CV47" s="146"/>
      <c r="CW47" s="1242">
        <v>0</v>
      </c>
      <c r="CX47" s="1243"/>
      <c r="CY47" s="1243">
        <v>0</v>
      </c>
      <c r="CZ47" s="1243"/>
      <c r="DA47" s="1243">
        <v>0</v>
      </c>
      <c r="DB47" s="1243"/>
      <c r="DC47" s="1243">
        <v>0</v>
      </c>
      <c r="DD47" s="1243"/>
      <c r="DE47" s="1244">
        <f>SUM(CW47:DD47)</f>
        <v>0</v>
      </c>
      <c r="DF47" s="1245"/>
      <c r="DG47" s="146"/>
      <c r="DH47" s="412">
        <v>0</v>
      </c>
      <c r="DI47" s="386"/>
      <c r="DJ47" s="386">
        <v>0</v>
      </c>
      <c r="DK47" s="386"/>
      <c r="DL47" s="271">
        <f>SUM(DH47:DK47)</f>
        <v>0</v>
      </c>
      <c r="DM47" s="153"/>
      <c r="DN47" s="423">
        <v>0</v>
      </c>
      <c r="DO47" s="411"/>
      <c r="DP47" s="411"/>
      <c r="DQ47" s="424"/>
      <c r="DR47" s="146"/>
      <c r="DS47" s="149">
        <f t="shared" ref="DS47" si="37">+DN47+DL47+DE47+CT47+BS47</f>
        <v>1156</v>
      </c>
      <c r="DT47" s="146"/>
      <c r="DU47" s="71">
        <v>21</v>
      </c>
      <c r="DV47" s="228" t="s">
        <v>122</v>
      </c>
    </row>
    <row r="48" spans="1:132" s="20" customFormat="1" ht="2.4" customHeight="1" x14ac:dyDescent="0.35">
      <c r="A48" s="214"/>
      <c r="B48" s="220"/>
      <c r="C48" s="21"/>
      <c r="D48" s="21"/>
      <c r="E48" s="146"/>
      <c r="F48" s="146"/>
      <c r="G48" s="146"/>
      <c r="H48" s="146"/>
      <c r="I48" s="146"/>
      <c r="J48" s="146"/>
      <c r="K48" s="146"/>
      <c r="L48" s="146"/>
      <c r="M48" s="147"/>
      <c r="N48" s="147"/>
      <c r="O48" s="146"/>
      <c r="P48" s="146"/>
      <c r="Q48" s="146"/>
      <c r="R48" s="146"/>
      <c r="S48" s="146"/>
      <c r="T48" s="146"/>
      <c r="U48" s="147"/>
      <c r="V48" s="147"/>
      <c r="W48" s="147"/>
      <c r="X48" s="147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7"/>
      <c r="BN48" s="147"/>
      <c r="BO48" s="147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  <c r="CH48" s="146"/>
      <c r="CI48" s="146"/>
      <c r="CJ48" s="146"/>
      <c r="CK48" s="146"/>
      <c r="CL48" s="146"/>
      <c r="CM48" s="146"/>
      <c r="CN48" s="146"/>
      <c r="CO48" s="147"/>
      <c r="CP48" s="146"/>
      <c r="CQ48" s="146"/>
      <c r="CR48" s="146"/>
      <c r="CS48" s="146"/>
      <c r="CT48" s="146"/>
      <c r="CU48" s="146"/>
      <c r="CV48" s="146"/>
      <c r="CW48" s="146"/>
      <c r="CX48" s="146"/>
      <c r="CY48" s="146"/>
      <c r="CZ48" s="146"/>
      <c r="DA48" s="146"/>
      <c r="DB48" s="146"/>
      <c r="DC48" s="146"/>
      <c r="DD48" s="146"/>
      <c r="DE48" s="146"/>
      <c r="DF48" s="146"/>
      <c r="DG48" s="146"/>
      <c r="DH48" s="146"/>
      <c r="DI48" s="146"/>
      <c r="DJ48" s="146"/>
      <c r="DK48" s="146"/>
      <c r="DL48" s="147"/>
      <c r="DM48" s="147"/>
      <c r="DN48" s="146"/>
      <c r="DO48" s="146"/>
      <c r="DP48" s="146"/>
      <c r="DQ48" s="146"/>
      <c r="DR48" s="146"/>
      <c r="DS48" s="146"/>
      <c r="DT48" s="146"/>
      <c r="DU48" s="21"/>
      <c r="DV48" s="220"/>
    </row>
    <row r="49" spans="1:126" s="20" customFormat="1" ht="14.4" customHeight="1" thickBot="1" x14ac:dyDescent="0.4">
      <c r="A49" s="218" t="s">
        <v>123</v>
      </c>
      <c r="B49" s="219"/>
      <c r="C49" s="72">
        <v>22</v>
      </c>
      <c r="D49" s="26"/>
      <c r="E49" s="1173">
        <f>+E51+E52+E53+E54+E55+E56+E57</f>
        <v>7</v>
      </c>
      <c r="F49" s="1170"/>
      <c r="G49" s="1170">
        <f>+G51+G52+G53+G54+G55+G56+G57</f>
        <v>15</v>
      </c>
      <c r="H49" s="1170"/>
      <c r="I49" s="1170">
        <f>+I51+I52+I53+I54+I55+I56+I57</f>
        <v>9</v>
      </c>
      <c r="J49" s="1170"/>
      <c r="K49" s="1170">
        <f>+K51+K52+K53+K54+K55+K56+K57</f>
        <v>208</v>
      </c>
      <c r="L49" s="1170"/>
      <c r="M49" s="1171">
        <f>+M51+M52+M53+M54+M55+M56+M57</f>
        <v>239</v>
      </c>
      <c r="N49" s="1172"/>
      <c r="O49" s="1169">
        <f>+O51+O52+O53+O54+O55+O56+O57</f>
        <v>0</v>
      </c>
      <c r="P49" s="1169"/>
      <c r="Q49" s="1169">
        <f>+Q51+Q52+Q53+Q54+Q55+Q56+Q57</f>
        <v>0</v>
      </c>
      <c r="R49" s="1169"/>
      <c r="S49" s="1170">
        <f>+S51+S52+S53+S54+S55+S56+S57</f>
        <v>33</v>
      </c>
      <c r="T49" s="1170"/>
      <c r="U49" s="1171">
        <f>+U51+U52+U53+U54+U55+U56+U57</f>
        <v>33</v>
      </c>
      <c r="V49" s="1172"/>
      <c r="W49" s="252">
        <f>+W51+W52+W53+W54+W55+W56+W57</f>
        <v>272</v>
      </c>
      <c r="X49" s="147"/>
      <c r="Y49" s="1183">
        <f>+Y51+Y52+Y53+Y54+Y55+Y56+Y57</f>
        <v>0</v>
      </c>
      <c r="Z49" s="1183"/>
      <c r="AA49" s="1219">
        <f>+AA51+AA52+AA53+AA54+AA55+AA56+AA57</f>
        <v>0</v>
      </c>
      <c r="AB49" s="1184"/>
      <c r="AC49" s="1219">
        <f>+AC51+AC52+AC53+AC54+AC55+AC56+AC57</f>
        <v>0</v>
      </c>
      <c r="AD49" s="1183"/>
      <c r="AE49" s="1183">
        <f>+AE51+AE52+AE53+AE54+AE55+AE56+AE57</f>
        <v>0</v>
      </c>
      <c r="AF49" s="1183"/>
      <c r="AG49" s="444">
        <f>+AG51+AG52+AG53+AG54+AG55+AG56+AG57</f>
        <v>521</v>
      </c>
      <c r="AH49" s="444"/>
      <c r="AI49" s="1183">
        <f>+AI51+AI52+AI53+AI54+AI55+AI56+AI57</f>
        <v>0</v>
      </c>
      <c r="AJ49" s="1184"/>
      <c r="AK49" s="1219">
        <f>+AK51+AK52+AK53+AK54+AK55+AK56+AK57</f>
        <v>0</v>
      </c>
      <c r="AL49" s="1184"/>
      <c r="AM49" s="444">
        <f>+AM51+AM52+AM53+AM54+AM55+AM56+AM57</f>
        <v>415</v>
      </c>
      <c r="AN49" s="444"/>
      <c r="AO49" s="444">
        <f>+AO51+AO52+AO53+AO54+AO55+AO56+AO57</f>
        <v>7</v>
      </c>
      <c r="AP49" s="444"/>
      <c r="AQ49" s="444">
        <f>+AQ51+AQ52+AQ53+AQ54+AQ55+AQ56+AQ57</f>
        <v>29</v>
      </c>
      <c r="AR49" s="444"/>
      <c r="AS49" s="444">
        <f>+AS51+AS52+AS53+AS54+AS55+AS56+AS57</f>
        <v>252</v>
      </c>
      <c r="AT49" s="444"/>
      <c r="AU49" s="444">
        <f>+AU51+AU52+AU53+AU54+AU55+AU56+AU57</f>
        <v>231</v>
      </c>
      <c r="AV49" s="444"/>
      <c r="AW49" s="444">
        <f>+AW51+AW52+AW53+AW54+AW55+AW56+AW57</f>
        <v>103</v>
      </c>
      <c r="AX49" s="444"/>
      <c r="AY49" s="444">
        <f>+AY51+AY52+AY53+AY54+AY55+AY56+AY57</f>
        <v>19</v>
      </c>
      <c r="AZ49" s="444"/>
      <c r="BA49" s="444">
        <f>+BA51+BA52+BA53+BA54+BA55+BA56+BA57</f>
        <v>477</v>
      </c>
      <c r="BB49" s="444"/>
      <c r="BC49" s="444">
        <f>+BC51+BC52+BC53+BC54+BC55+BC56+BC57</f>
        <v>1</v>
      </c>
      <c r="BD49" s="444"/>
      <c r="BE49" s="444">
        <f>+BE51+BE52+BE53+BE54+BE55+BE56+BE57</f>
        <v>1666</v>
      </c>
      <c r="BF49" s="444"/>
      <c r="BG49" s="444">
        <f>+BG51+BG52+BG53+BG54+BG55+BG56+BG57</f>
        <v>1</v>
      </c>
      <c r="BH49" s="444"/>
      <c r="BI49" s="444">
        <f>+BI51+BI52+BI53+BI54+BI55+BI56+BI57</f>
        <v>186</v>
      </c>
      <c r="BJ49" s="444"/>
      <c r="BK49" s="1183">
        <f>+BK51+BK52+BK53+BK54+BK55+BK56+BK57</f>
        <v>0</v>
      </c>
      <c r="BL49" s="1183"/>
      <c r="BM49" s="263">
        <f>+BM51+BM52+BM53+BM54+BM55+BM56+BM57</f>
        <v>3387</v>
      </c>
      <c r="BN49" s="192">
        <f>+BN51+BN52+BN53+BN54+BN55+BN56+BN57</f>
        <v>3908</v>
      </c>
      <c r="BO49" s="147"/>
      <c r="BP49" s="1181">
        <f>+BP51+BP52+BP53+BP54+BP55+BP56+BP57</f>
        <v>1252</v>
      </c>
      <c r="BQ49" s="1182"/>
      <c r="BR49" s="147"/>
      <c r="BS49" s="148">
        <f>+BS51+BS52+BS53+BS54+BS55+BS56+BS57</f>
        <v>5432</v>
      </c>
      <c r="BT49" s="147"/>
      <c r="BU49" s="1196">
        <f>+BU51+BU52+BU53+BU54+BU55+BU56+BU57</f>
        <v>0.04</v>
      </c>
      <c r="BV49" s="1179"/>
      <c r="BW49" s="1228">
        <f>+BW51+BW52+BW53+BW54+BW55+BW56+BW57</f>
        <v>0</v>
      </c>
      <c r="BX49" s="1228"/>
      <c r="BY49" s="1228">
        <f>+BY51+BY52+BY53+BY54+BY55+BY56+BY57</f>
        <v>0</v>
      </c>
      <c r="BZ49" s="1228"/>
      <c r="CA49" s="1228">
        <f>+CA51+CA52+CA53+CA54+CA55+CA56+CA57</f>
        <v>0</v>
      </c>
      <c r="CB49" s="1228"/>
      <c r="CC49" s="1228">
        <f>+CC51+CC52+CC53+CC54+CC55+CC56+CC57</f>
        <v>0</v>
      </c>
      <c r="CD49" s="1228"/>
      <c r="CE49" s="1228">
        <f>+CE51+CE52+CE53+CE54+CE55+CE56+CE57</f>
        <v>0</v>
      </c>
      <c r="CF49" s="1228"/>
      <c r="CG49" s="1227">
        <f>+CG51+CG52+CG53+CG54+CG55+CG56+CG57</f>
        <v>79</v>
      </c>
      <c r="CH49" s="1228"/>
      <c r="CI49" s="1228">
        <f>+CI51+CI52+CI53+CI54+CI55+CI56+CI57</f>
        <v>16</v>
      </c>
      <c r="CJ49" s="1228"/>
      <c r="CK49" s="1179">
        <f>+CK51+CK52+CK53+CK54+CK55+CK56+CK57</f>
        <v>196</v>
      </c>
      <c r="CL49" s="1179"/>
      <c r="CM49" s="1179">
        <f>+CM51+CM52+CM53+CM54+CM55+CM56+CM57</f>
        <v>242</v>
      </c>
      <c r="CN49" s="1195"/>
      <c r="CO49" s="253">
        <f>SUM(CG49:CN49)</f>
        <v>533</v>
      </c>
      <c r="CP49" s="1179">
        <f>+CP51+CP52+CP53+CP54+CP55+CP56+CP57</f>
        <v>8</v>
      </c>
      <c r="CQ49" s="1179"/>
      <c r="CR49" s="1179">
        <f>+CR51+CR52+CR53+CR54+CR55+CR56+CR57</f>
        <v>35</v>
      </c>
      <c r="CS49" s="1179"/>
      <c r="CT49" s="1189">
        <f>+CT51+CT52+CT53+CT54+CT55+CT56+CT57</f>
        <v>576.04</v>
      </c>
      <c r="CU49" s="1190"/>
      <c r="CV49" s="147"/>
      <c r="CW49" s="410">
        <f>+CW51+CW52+CW53+CW54+CW55+CW56+CW57</f>
        <v>258</v>
      </c>
      <c r="CX49" s="410"/>
      <c r="CY49" s="410">
        <f>+CY51+CY52+CY53+CY54+CY55+CY56+CY57</f>
        <v>236</v>
      </c>
      <c r="CZ49" s="410"/>
      <c r="DA49" s="410">
        <f>+DA51+DA52+DA53+DA54+DA55+DA56+DA57</f>
        <v>10</v>
      </c>
      <c r="DB49" s="410"/>
      <c r="DC49" s="410">
        <f>+DC51+DC52+DC53+DC54+DC55+DC56+DC57</f>
        <v>63</v>
      </c>
      <c r="DD49" s="410"/>
      <c r="DE49" s="452">
        <f>+DE52+DE51+DE53+DE54+DE55+DE56+DE57</f>
        <v>567</v>
      </c>
      <c r="DF49" s="410"/>
      <c r="DG49" s="147"/>
      <c r="DH49" s="395">
        <f>+DH51+DH52+DH53+DH54+DH55+DH56+DH57</f>
        <v>0</v>
      </c>
      <c r="DI49" s="396"/>
      <c r="DJ49" s="396">
        <f>+DJ51+DJ52+DJ53+DJ54+DJ55+DJ56+DJ57</f>
        <v>0</v>
      </c>
      <c r="DK49" s="396"/>
      <c r="DL49" s="269">
        <f t="shared" si="29"/>
        <v>0</v>
      </c>
      <c r="DM49" s="153"/>
      <c r="DN49" s="407">
        <f>+DN51+DN52+DN53+DN54+DN55+DN56+DN57</f>
        <v>0</v>
      </c>
      <c r="DO49" s="408"/>
      <c r="DP49" s="408"/>
      <c r="DQ49" s="409"/>
      <c r="DR49" s="147"/>
      <c r="DS49" s="148">
        <f>+DS57+DS56+DS55+DS54+DS53+DS52+DS51</f>
        <v>6575.04</v>
      </c>
      <c r="DT49" s="147"/>
      <c r="DU49" s="72">
        <v>22</v>
      </c>
      <c r="DV49" s="227" t="s">
        <v>124</v>
      </c>
    </row>
    <row r="50" spans="1:126" s="20" customFormat="1" ht="2.4" customHeight="1" thickTop="1" x14ac:dyDescent="0.35">
      <c r="A50" s="220"/>
      <c r="B50" s="220"/>
      <c r="C50" s="26"/>
      <c r="D50" s="26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  <c r="BI50" s="147"/>
      <c r="BJ50" s="147"/>
      <c r="BK50" s="147"/>
      <c r="BL50" s="147"/>
      <c r="BM50" s="147"/>
      <c r="BN50" s="147"/>
      <c r="BO50" s="147"/>
      <c r="BP50" s="147"/>
      <c r="BQ50" s="147"/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47"/>
      <c r="CJ50" s="147"/>
      <c r="CK50" s="147"/>
      <c r="CL50" s="147"/>
      <c r="CM50" s="147"/>
      <c r="CN50" s="147"/>
      <c r="CO50" s="147"/>
      <c r="CP50" s="147"/>
      <c r="CQ50" s="147"/>
      <c r="CR50" s="147"/>
      <c r="CS50" s="147"/>
      <c r="CT50" s="147"/>
      <c r="CU50" s="147"/>
      <c r="CV50" s="147"/>
      <c r="CW50" s="147"/>
      <c r="CX50" s="147"/>
      <c r="CY50" s="147"/>
      <c r="CZ50" s="147"/>
      <c r="DA50" s="147"/>
      <c r="DB50" s="147"/>
      <c r="DC50" s="147"/>
      <c r="DD50" s="147"/>
      <c r="DE50" s="147"/>
      <c r="DF50" s="147"/>
      <c r="DG50" s="147"/>
      <c r="DH50" s="147"/>
      <c r="DI50" s="147"/>
      <c r="DJ50" s="147"/>
      <c r="DK50" s="147"/>
      <c r="DL50" s="147"/>
      <c r="DM50" s="147"/>
      <c r="DN50" s="147"/>
      <c r="DO50" s="147"/>
      <c r="DP50" s="147"/>
      <c r="DQ50" s="147"/>
      <c r="DR50" s="147"/>
      <c r="DS50" s="147"/>
      <c r="DT50" s="147"/>
      <c r="DU50" s="26"/>
      <c r="DV50" s="220"/>
    </row>
    <row r="51" spans="1:126" ht="14.4" customHeight="1" x14ac:dyDescent="0.35">
      <c r="A51" s="208" t="s">
        <v>125</v>
      </c>
      <c r="B51" s="209"/>
      <c r="C51" s="155">
        <v>23</v>
      </c>
      <c r="D51" s="21"/>
      <c r="E51" s="1104">
        <v>0</v>
      </c>
      <c r="F51" s="1105"/>
      <c r="G51" s="1105">
        <v>0</v>
      </c>
      <c r="H51" s="1105"/>
      <c r="I51" s="1105">
        <v>0</v>
      </c>
      <c r="J51" s="1105"/>
      <c r="K51" s="1105">
        <v>0</v>
      </c>
      <c r="L51" s="1106"/>
      <c r="M51" s="1107">
        <f t="shared" ref="M51:M61" si="38">SUM(E51:L51)</f>
        <v>0</v>
      </c>
      <c r="N51" s="1106"/>
      <c r="O51" s="1105">
        <v>0</v>
      </c>
      <c r="P51" s="1105"/>
      <c r="Q51" s="1105">
        <v>0</v>
      </c>
      <c r="R51" s="1105"/>
      <c r="S51" s="1105">
        <v>0</v>
      </c>
      <c r="T51" s="1105"/>
      <c r="U51" s="1107">
        <f t="shared" ref="U51:U56" si="39">SUM(O51:T51)</f>
        <v>0</v>
      </c>
      <c r="V51" s="1106"/>
      <c r="W51" s="272">
        <f t="shared" ref="W51:W56" si="40">+U51+M51</f>
        <v>0</v>
      </c>
      <c r="X51" s="147"/>
      <c r="Y51" s="354">
        <v>0</v>
      </c>
      <c r="Z51" s="354"/>
      <c r="AA51" s="376">
        <v>0</v>
      </c>
      <c r="AB51" s="377"/>
      <c r="AC51" s="376">
        <v>0</v>
      </c>
      <c r="AD51" s="354"/>
      <c r="AE51" s="354">
        <v>0</v>
      </c>
      <c r="AF51" s="354"/>
      <c r="AG51" s="354">
        <v>0</v>
      </c>
      <c r="AH51" s="354"/>
      <c r="AI51" s="354">
        <v>0</v>
      </c>
      <c r="AJ51" s="377"/>
      <c r="AK51" s="376">
        <v>0</v>
      </c>
      <c r="AL51" s="377"/>
      <c r="AM51" s="354">
        <v>0</v>
      </c>
      <c r="AN51" s="354"/>
      <c r="AO51" s="354">
        <v>0</v>
      </c>
      <c r="AP51" s="354"/>
      <c r="AQ51" s="354">
        <v>0</v>
      </c>
      <c r="AR51" s="354"/>
      <c r="AS51" s="354">
        <v>0</v>
      </c>
      <c r="AT51" s="354"/>
      <c r="AU51" s="368">
        <v>14</v>
      </c>
      <c r="AV51" s="368"/>
      <c r="AW51" s="354">
        <v>0</v>
      </c>
      <c r="AX51" s="354"/>
      <c r="AY51" s="354">
        <v>0</v>
      </c>
      <c r="AZ51" s="354"/>
      <c r="BA51" s="354">
        <v>0</v>
      </c>
      <c r="BB51" s="354"/>
      <c r="BC51" s="354">
        <v>0</v>
      </c>
      <c r="BD51" s="354"/>
      <c r="BE51" s="368">
        <v>313</v>
      </c>
      <c r="BF51" s="368"/>
      <c r="BG51" s="354">
        <v>0</v>
      </c>
      <c r="BH51" s="354"/>
      <c r="BI51" s="354">
        <v>0</v>
      </c>
      <c r="BJ51" s="354"/>
      <c r="BK51" s="354">
        <v>0</v>
      </c>
      <c r="BL51" s="354"/>
      <c r="BM51" s="163">
        <f t="shared" ref="BM51:BM56" si="41">SUM(AM51:BL51)</f>
        <v>327</v>
      </c>
      <c r="BN51" s="187">
        <f>+BM51+Y51+AA51+AC51+AE51+AG51+AI51+AK51</f>
        <v>327</v>
      </c>
      <c r="BO51" s="147"/>
      <c r="BP51" s="351">
        <v>2</v>
      </c>
      <c r="BQ51" s="1246"/>
      <c r="BR51" s="146"/>
      <c r="BS51" s="241">
        <f t="shared" ref="BS51:BS61" si="42">+BP51+BN51+W51</f>
        <v>329</v>
      </c>
      <c r="BT51" s="146"/>
      <c r="BU51" s="431">
        <v>0</v>
      </c>
      <c r="BV51" s="373"/>
      <c r="BW51" s="373">
        <v>0</v>
      </c>
      <c r="BX51" s="373"/>
      <c r="BY51" s="373">
        <v>0</v>
      </c>
      <c r="BZ51" s="373"/>
      <c r="CA51" s="373">
        <v>0</v>
      </c>
      <c r="CB51" s="373"/>
      <c r="CC51" s="373">
        <v>0</v>
      </c>
      <c r="CD51" s="373"/>
      <c r="CE51" s="373">
        <v>0</v>
      </c>
      <c r="CF51" s="373"/>
      <c r="CG51" s="432">
        <v>0</v>
      </c>
      <c r="CH51" s="373"/>
      <c r="CI51" s="373">
        <v>0</v>
      </c>
      <c r="CJ51" s="373"/>
      <c r="CK51" s="373">
        <v>0</v>
      </c>
      <c r="CL51" s="373"/>
      <c r="CM51" s="373">
        <v>0</v>
      </c>
      <c r="CN51" s="430"/>
      <c r="CO51" s="176">
        <f>SUM(CG51:CN51)</f>
        <v>0</v>
      </c>
      <c r="CP51" s="373">
        <v>0</v>
      </c>
      <c r="CQ51" s="373"/>
      <c r="CR51" s="373">
        <v>0</v>
      </c>
      <c r="CS51" s="373"/>
      <c r="CT51" s="432">
        <f t="shared" ref="CT51:CT56" si="43">+BU51+BW51+BY51+CA51+CC51+CE51+CO51+CP51+CR51</f>
        <v>0</v>
      </c>
      <c r="CU51" s="1202"/>
      <c r="CV51" s="146"/>
      <c r="CW51" s="1198">
        <v>0</v>
      </c>
      <c r="CX51" s="1132"/>
      <c r="CY51" s="1132">
        <v>0</v>
      </c>
      <c r="CZ51" s="1132"/>
      <c r="DA51" s="1132">
        <v>0</v>
      </c>
      <c r="DB51" s="1132"/>
      <c r="DC51" s="1132">
        <v>0</v>
      </c>
      <c r="DD51" s="1132"/>
      <c r="DE51" s="1199">
        <f t="shared" ref="DE51:DE56" si="44">SUM(CW51:DD51)</f>
        <v>0</v>
      </c>
      <c r="DF51" s="1200"/>
      <c r="DG51" s="146"/>
      <c r="DH51" s="405">
        <v>0</v>
      </c>
      <c r="DI51" s="406"/>
      <c r="DJ51" s="406">
        <v>0</v>
      </c>
      <c r="DK51" s="406"/>
      <c r="DL51" s="268">
        <f>SUM(DH51:DK51)</f>
        <v>0</v>
      </c>
      <c r="DM51" s="153"/>
      <c r="DN51" s="420">
        <v>0</v>
      </c>
      <c r="DO51" s="421"/>
      <c r="DP51" s="421"/>
      <c r="DQ51" s="422"/>
      <c r="DR51" s="146"/>
      <c r="DS51" s="149">
        <f t="shared" ref="DS51:DS56" si="45">+DN51+DL51+DE51+CT51+BS51</f>
        <v>329</v>
      </c>
      <c r="DT51" s="146"/>
      <c r="DU51" s="155">
        <v>23</v>
      </c>
      <c r="DV51" s="223" t="s">
        <v>126</v>
      </c>
    </row>
    <row r="52" spans="1:126" ht="14.4" customHeight="1" x14ac:dyDescent="0.35">
      <c r="A52" s="210" t="s">
        <v>127</v>
      </c>
      <c r="B52" s="211"/>
      <c r="C52" s="156">
        <v>24</v>
      </c>
      <c r="D52" s="21"/>
      <c r="E52" s="1123">
        <v>0</v>
      </c>
      <c r="F52" s="1124"/>
      <c r="G52" s="1124">
        <v>0</v>
      </c>
      <c r="H52" s="1124"/>
      <c r="I52" s="1124">
        <v>0</v>
      </c>
      <c r="J52" s="1124"/>
      <c r="K52" s="1124">
        <v>0</v>
      </c>
      <c r="L52" s="1131"/>
      <c r="M52" s="1130">
        <f t="shared" si="38"/>
        <v>0</v>
      </c>
      <c r="N52" s="1131"/>
      <c r="O52" s="1124">
        <v>0</v>
      </c>
      <c r="P52" s="1124"/>
      <c r="Q52" s="1124">
        <v>0</v>
      </c>
      <c r="R52" s="1124"/>
      <c r="S52" s="1124">
        <v>0</v>
      </c>
      <c r="T52" s="1124"/>
      <c r="U52" s="1130">
        <f t="shared" si="39"/>
        <v>0</v>
      </c>
      <c r="V52" s="1131"/>
      <c r="W52" s="258">
        <f t="shared" si="40"/>
        <v>0</v>
      </c>
      <c r="X52" s="147"/>
      <c r="Y52" s="354">
        <v>0</v>
      </c>
      <c r="Z52" s="354"/>
      <c r="AA52" s="376">
        <v>0</v>
      </c>
      <c r="AB52" s="377"/>
      <c r="AC52" s="376">
        <v>0</v>
      </c>
      <c r="AD52" s="354"/>
      <c r="AE52" s="354">
        <v>0</v>
      </c>
      <c r="AF52" s="354"/>
      <c r="AG52" s="354">
        <v>0</v>
      </c>
      <c r="AH52" s="354"/>
      <c r="AI52" s="354">
        <v>0</v>
      </c>
      <c r="AJ52" s="377"/>
      <c r="AK52" s="376">
        <v>0</v>
      </c>
      <c r="AL52" s="377"/>
      <c r="AM52" s="354">
        <v>0</v>
      </c>
      <c r="AN52" s="354"/>
      <c r="AO52" s="354">
        <v>0</v>
      </c>
      <c r="AP52" s="354"/>
      <c r="AQ52" s="354">
        <v>0</v>
      </c>
      <c r="AR52" s="354"/>
      <c r="AS52" s="354">
        <v>0</v>
      </c>
      <c r="AT52" s="354"/>
      <c r="AU52" s="354">
        <v>0</v>
      </c>
      <c r="AV52" s="354"/>
      <c r="AW52" s="354">
        <v>0</v>
      </c>
      <c r="AX52" s="354"/>
      <c r="AY52" s="354">
        <v>0</v>
      </c>
      <c r="AZ52" s="354"/>
      <c r="BA52" s="354">
        <v>0</v>
      </c>
      <c r="BB52" s="354"/>
      <c r="BC52" s="354">
        <v>0</v>
      </c>
      <c r="BD52" s="354"/>
      <c r="BE52" s="368">
        <v>1</v>
      </c>
      <c r="BF52" s="368"/>
      <c r="BG52" s="354">
        <v>0</v>
      </c>
      <c r="BH52" s="354"/>
      <c r="BI52" s="354">
        <v>0</v>
      </c>
      <c r="BJ52" s="354"/>
      <c r="BK52" s="354">
        <v>0</v>
      </c>
      <c r="BL52" s="354"/>
      <c r="BM52" s="163">
        <f t="shared" si="41"/>
        <v>1</v>
      </c>
      <c r="BN52" s="187">
        <f t="shared" ref="BN52:BN61" si="46">+BM52+Y52+AA52+AC52+AE52+AG52+AI52+AK52</f>
        <v>1</v>
      </c>
      <c r="BO52" s="147"/>
      <c r="BP52" s="352">
        <v>9</v>
      </c>
      <c r="BQ52" s="1142"/>
      <c r="BR52" s="146"/>
      <c r="BS52" s="241">
        <f t="shared" si="42"/>
        <v>10</v>
      </c>
      <c r="BT52" s="146"/>
      <c r="BU52" s="378">
        <v>0</v>
      </c>
      <c r="BV52" s="369"/>
      <c r="BW52" s="369">
        <v>0</v>
      </c>
      <c r="BX52" s="369"/>
      <c r="BY52" s="369">
        <v>0</v>
      </c>
      <c r="BZ52" s="369"/>
      <c r="CA52" s="369">
        <v>0</v>
      </c>
      <c r="CB52" s="369"/>
      <c r="CC52" s="369">
        <v>0</v>
      </c>
      <c r="CD52" s="369"/>
      <c r="CE52" s="369">
        <v>0</v>
      </c>
      <c r="CF52" s="369"/>
      <c r="CG52" s="383">
        <v>0</v>
      </c>
      <c r="CH52" s="369"/>
      <c r="CI52" s="369">
        <v>0</v>
      </c>
      <c r="CJ52" s="369"/>
      <c r="CK52" s="369">
        <v>0</v>
      </c>
      <c r="CL52" s="369"/>
      <c r="CM52" s="369">
        <v>0</v>
      </c>
      <c r="CN52" s="388"/>
      <c r="CO52" s="174">
        <f>SUM(CG52:CN52)</f>
        <v>0</v>
      </c>
      <c r="CP52" s="369">
        <v>0</v>
      </c>
      <c r="CQ52" s="369"/>
      <c r="CR52" s="369">
        <v>0</v>
      </c>
      <c r="CS52" s="369"/>
      <c r="CT52" s="383">
        <f t="shared" si="43"/>
        <v>0</v>
      </c>
      <c r="CU52" s="1081"/>
      <c r="CV52" s="146"/>
      <c r="CW52" s="1141">
        <v>0</v>
      </c>
      <c r="CX52" s="381"/>
      <c r="CY52" s="381">
        <v>0</v>
      </c>
      <c r="CZ52" s="381"/>
      <c r="DA52" s="381">
        <v>0</v>
      </c>
      <c r="DB52" s="381"/>
      <c r="DC52" s="381">
        <v>0</v>
      </c>
      <c r="DD52" s="381"/>
      <c r="DE52" s="387">
        <f t="shared" si="44"/>
        <v>0</v>
      </c>
      <c r="DF52" s="1204"/>
      <c r="DG52" s="146"/>
      <c r="DH52" s="412">
        <v>0</v>
      </c>
      <c r="DI52" s="386"/>
      <c r="DJ52" s="386">
        <v>0</v>
      </c>
      <c r="DK52" s="386"/>
      <c r="DL52" s="244">
        <f t="shared" ref="DL52:DL57" si="47">SUM(DH52:DK52)</f>
        <v>0</v>
      </c>
      <c r="DM52" s="153"/>
      <c r="DN52" s="423">
        <v>0</v>
      </c>
      <c r="DO52" s="411"/>
      <c r="DP52" s="411"/>
      <c r="DQ52" s="424"/>
      <c r="DR52" s="146"/>
      <c r="DS52" s="151">
        <f t="shared" si="45"/>
        <v>10</v>
      </c>
      <c r="DT52" s="146"/>
      <c r="DU52" s="156">
        <v>24</v>
      </c>
      <c r="DV52" s="224" t="s">
        <v>128</v>
      </c>
    </row>
    <row r="53" spans="1:126" ht="14.4" customHeight="1" x14ac:dyDescent="0.35">
      <c r="A53" s="210" t="s">
        <v>129</v>
      </c>
      <c r="B53" s="211"/>
      <c r="C53" s="156">
        <v>25</v>
      </c>
      <c r="D53" s="21"/>
      <c r="E53" s="1248">
        <v>7</v>
      </c>
      <c r="F53" s="1247"/>
      <c r="G53" s="1247">
        <v>15</v>
      </c>
      <c r="H53" s="1247"/>
      <c r="I53" s="1247">
        <v>9</v>
      </c>
      <c r="J53" s="1247"/>
      <c r="K53" s="1247">
        <v>208</v>
      </c>
      <c r="L53" s="1129"/>
      <c r="M53" s="1128">
        <f t="shared" si="38"/>
        <v>239</v>
      </c>
      <c r="N53" s="1129"/>
      <c r="O53" s="1124">
        <v>0</v>
      </c>
      <c r="P53" s="1124"/>
      <c r="Q53" s="1124">
        <v>0</v>
      </c>
      <c r="R53" s="1124"/>
      <c r="S53" s="1247">
        <v>33</v>
      </c>
      <c r="T53" s="1247"/>
      <c r="U53" s="1128">
        <f t="shared" si="39"/>
        <v>33</v>
      </c>
      <c r="V53" s="1129"/>
      <c r="W53" s="243">
        <f t="shared" si="40"/>
        <v>272</v>
      </c>
      <c r="X53" s="147"/>
      <c r="Y53" s="354">
        <v>0</v>
      </c>
      <c r="Z53" s="354"/>
      <c r="AA53" s="376">
        <v>0</v>
      </c>
      <c r="AB53" s="377"/>
      <c r="AC53" s="376">
        <v>0</v>
      </c>
      <c r="AD53" s="354"/>
      <c r="AE53" s="354">
        <v>0</v>
      </c>
      <c r="AF53" s="354"/>
      <c r="AG53" s="368">
        <v>306</v>
      </c>
      <c r="AH53" s="368"/>
      <c r="AI53" s="354">
        <v>0</v>
      </c>
      <c r="AJ53" s="377"/>
      <c r="AK53" s="376">
        <v>0</v>
      </c>
      <c r="AL53" s="377"/>
      <c r="AM53" s="368">
        <v>57</v>
      </c>
      <c r="AN53" s="368"/>
      <c r="AO53" s="354">
        <v>0</v>
      </c>
      <c r="AP53" s="354"/>
      <c r="AQ53" s="354">
        <v>0</v>
      </c>
      <c r="AR53" s="354"/>
      <c r="AS53" s="368">
        <v>1</v>
      </c>
      <c r="AT53" s="368"/>
      <c r="AU53" s="368">
        <v>1</v>
      </c>
      <c r="AV53" s="368"/>
      <c r="AW53" s="354">
        <v>0</v>
      </c>
      <c r="AX53" s="354"/>
      <c r="AY53" s="354">
        <v>0</v>
      </c>
      <c r="AZ53" s="354"/>
      <c r="BA53" s="354">
        <v>0</v>
      </c>
      <c r="BB53" s="354"/>
      <c r="BC53" s="368">
        <v>1</v>
      </c>
      <c r="BD53" s="368"/>
      <c r="BE53" s="368">
        <v>510</v>
      </c>
      <c r="BF53" s="368"/>
      <c r="BG53" s="368">
        <v>1</v>
      </c>
      <c r="BH53" s="368"/>
      <c r="BI53" s="368">
        <v>55</v>
      </c>
      <c r="BJ53" s="368"/>
      <c r="BK53" s="354">
        <v>0</v>
      </c>
      <c r="BL53" s="354"/>
      <c r="BM53" s="163">
        <f t="shared" si="41"/>
        <v>626</v>
      </c>
      <c r="BN53" s="187">
        <f t="shared" si="46"/>
        <v>932</v>
      </c>
      <c r="BO53" s="147"/>
      <c r="BP53" s="352">
        <v>534</v>
      </c>
      <c r="BQ53" s="1142"/>
      <c r="BR53" s="146"/>
      <c r="BS53" s="241">
        <f t="shared" si="42"/>
        <v>1738</v>
      </c>
      <c r="BT53" s="146"/>
      <c r="BU53" s="378">
        <v>0</v>
      </c>
      <c r="BV53" s="369"/>
      <c r="BW53" s="369">
        <v>0</v>
      </c>
      <c r="BX53" s="369"/>
      <c r="BY53" s="369">
        <v>0</v>
      </c>
      <c r="BZ53" s="369"/>
      <c r="CA53" s="369">
        <v>0</v>
      </c>
      <c r="CB53" s="369"/>
      <c r="CC53" s="369">
        <v>0</v>
      </c>
      <c r="CD53" s="369"/>
      <c r="CE53" s="369">
        <v>0</v>
      </c>
      <c r="CF53" s="369"/>
      <c r="CG53" s="1249">
        <v>79</v>
      </c>
      <c r="CH53" s="392"/>
      <c r="CI53" s="392">
        <v>16</v>
      </c>
      <c r="CJ53" s="392"/>
      <c r="CK53" s="392">
        <v>196</v>
      </c>
      <c r="CL53" s="392"/>
      <c r="CM53" s="392">
        <v>242</v>
      </c>
      <c r="CN53" s="1251"/>
      <c r="CO53" s="273">
        <f>SUM(CG53:CN53)</f>
        <v>533</v>
      </c>
      <c r="CP53" s="392">
        <v>8</v>
      </c>
      <c r="CQ53" s="392"/>
      <c r="CR53" s="392">
        <v>35</v>
      </c>
      <c r="CS53" s="392"/>
      <c r="CT53" s="1249">
        <f t="shared" si="43"/>
        <v>576</v>
      </c>
      <c r="CU53" s="1250"/>
      <c r="CV53" s="146"/>
      <c r="CW53" s="1141">
        <v>0</v>
      </c>
      <c r="CX53" s="381"/>
      <c r="CY53" s="381">
        <v>0</v>
      </c>
      <c r="CZ53" s="381"/>
      <c r="DA53" s="381">
        <v>0</v>
      </c>
      <c r="DB53" s="381"/>
      <c r="DC53" s="381">
        <v>0</v>
      </c>
      <c r="DD53" s="381"/>
      <c r="DE53" s="387">
        <f t="shared" si="44"/>
        <v>0</v>
      </c>
      <c r="DF53" s="1204"/>
      <c r="DG53" s="146"/>
      <c r="DH53" s="412">
        <v>0</v>
      </c>
      <c r="DI53" s="386"/>
      <c r="DJ53" s="386">
        <v>0</v>
      </c>
      <c r="DK53" s="386"/>
      <c r="DL53" s="244">
        <f t="shared" si="47"/>
        <v>0</v>
      </c>
      <c r="DM53" s="153"/>
      <c r="DN53" s="423">
        <v>0</v>
      </c>
      <c r="DO53" s="411"/>
      <c r="DP53" s="411"/>
      <c r="DQ53" s="424"/>
      <c r="DR53" s="146"/>
      <c r="DS53" s="151">
        <f t="shared" si="45"/>
        <v>2314</v>
      </c>
      <c r="DT53" s="146"/>
      <c r="DU53" s="156">
        <v>25</v>
      </c>
      <c r="DV53" s="224" t="s">
        <v>130</v>
      </c>
    </row>
    <row r="54" spans="1:126" ht="14.4" customHeight="1" x14ac:dyDescent="0.35">
      <c r="A54" s="210" t="s">
        <v>131</v>
      </c>
      <c r="B54" s="211"/>
      <c r="C54" s="156">
        <v>26</v>
      </c>
      <c r="D54" s="21"/>
      <c r="E54" s="1123">
        <v>0</v>
      </c>
      <c r="F54" s="1124"/>
      <c r="G54" s="1124">
        <v>0</v>
      </c>
      <c r="H54" s="1124"/>
      <c r="I54" s="1124">
        <v>0</v>
      </c>
      <c r="J54" s="1124"/>
      <c r="K54" s="1124">
        <v>0</v>
      </c>
      <c r="L54" s="1131"/>
      <c r="M54" s="1130">
        <f t="shared" si="38"/>
        <v>0</v>
      </c>
      <c r="N54" s="1131"/>
      <c r="O54" s="1124">
        <v>0</v>
      </c>
      <c r="P54" s="1124"/>
      <c r="Q54" s="1124">
        <v>0</v>
      </c>
      <c r="R54" s="1124"/>
      <c r="S54" s="1124">
        <v>0</v>
      </c>
      <c r="T54" s="1124"/>
      <c r="U54" s="1130">
        <f t="shared" si="39"/>
        <v>0</v>
      </c>
      <c r="V54" s="1131"/>
      <c r="W54" s="258">
        <f t="shared" si="40"/>
        <v>0</v>
      </c>
      <c r="X54" s="147"/>
      <c r="Y54" s="354">
        <v>0</v>
      </c>
      <c r="Z54" s="354"/>
      <c r="AA54" s="376">
        <v>0</v>
      </c>
      <c r="AB54" s="377"/>
      <c r="AC54" s="376">
        <v>0</v>
      </c>
      <c r="AD54" s="354"/>
      <c r="AE54" s="354">
        <v>0</v>
      </c>
      <c r="AF54" s="354"/>
      <c r="AG54" s="354">
        <v>0</v>
      </c>
      <c r="AH54" s="354"/>
      <c r="AI54" s="354">
        <v>0</v>
      </c>
      <c r="AJ54" s="377"/>
      <c r="AK54" s="376">
        <v>0</v>
      </c>
      <c r="AL54" s="377"/>
      <c r="AM54" s="354">
        <v>0</v>
      </c>
      <c r="AN54" s="354"/>
      <c r="AO54" s="354">
        <v>0</v>
      </c>
      <c r="AP54" s="354"/>
      <c r="AQ54" s="354">
        <v>0</v>
      </c>
      <c r="AR54" s="354"/>
      <c r="AS54" s="354">
        <v>0</v>
      </c>
      <c r="AT54" s="354"/>
      <c r="AU54" s="354">
        <v>0</v>
      </c>
      <c r="AV54" s="354"/>
      <c r="AW54" s="354">
        <v>0</v>
      </c>
      <c r="AX54" s="354"/>
      <c r="AY54" s="354">
        <v>0</v>
      </c>
      <c r="AZ54" s="354"/>
      <c r="BA54" s="354">
        <v>0</v>
      </c>
      <c r="BB54" s="354"/>
      <c r="BC54" s="354">
        <v>0</v>
      </c>
      <c r="BD54" s="354"/>
      <c r="BE54" s="368">
        <v>1</v>
      </c>
      <c r="BF54" s="368"/>
      <c r="BG54" s="354">
        <v>0</v>
      </c>
      <c r="BH54" s="354"/>
      <c r="BI54" s="368">
        <v>23</v>
      </c>
      <c r="BJ54" s="368"/>
      <c r="BK54" s="354">
        <v>0</v>
      </c>
      <c r="BL54" s="354"/>
      <c r="BM54" s="163">
        <f t="shared" si="41"/>
        <v>24</v>
      </c>
      <c r="BN54" s="187">
        <f t="shared" si="46"/>
        <v>24</v>
      </c>
      <c r="BO54" s="147"/>
      <c r="BP54" s="353">
        <v>0</v>
      </c>
      <c r="BQ54" s="1203"/>
      <c r="BR54" s="146"/>
      <c r="BS54" s="241">
        <f t="shared" si="42"/>
        <v>24</v>
      </c>
      <c r="BT54" s="146"/>
      <c r="BU54" s="378">
        <v>0</v>
      </c>
      <c r="BV54" s="369"/>
      <c r="BW54" s="369">
        <v>0</v>
      </c>
      <c r="BX54" s="369"/>
      <c r="BY54" s="369">
        <v>0</v>
      </c>
      <c r="BZ54" s="369"/>
      <c r="CA54" s="369">
        <v>0</v>
      </c>
      <c r="CB54" s="369"/>
      <c r="CC54" s="369">
        <v>0</v>
      </c>
      <c r="CD54" s="369"/>
      <c r="CE54" s="369">
        <v>0</v>
      </c>
      <c r="CF54" s="369"/>
      <c r="CG54" s="383">
        <v>0</v>
      </c>
      <c r="CH54" s="369"/>
      <c r="CI54" s="369">
        <v>0</v>
      </c>
      <c r="CJ54" s="369"/>
      <c r="CK54" s="369">
        <v>0</v>
      </c>
      <c r="CL54" s="369"/>
      <c r="CM54" s="369">
        <v>0</v>
      </c>
      <c r="CN54" s="388"/>
      <c r="CO54" s="174">
        <f t="shared" ref="CO54:CO60" si="48">SUM(CG54:CN54)</f>
        <v>0</v>
      </c>
      <c r="CP54" s="369">
        <v>0</v>
      </c>
      <c r="CQ54" s="369"/>
      <c r="CR54" s="369">
        <v>0</v>
      </c>
      <c r="CS54" s="369"/>
      <c r="CT54" s="383">
        <f t="shared" si="43"/>
        <v>0</v>
      </c>
      <c r="CU54" s="1081"/>
      <c r="CV54" s="146"/>
      <c r="CW54" s="1141">
        <v>0</v>
      </c>
      <c r="CX54" s="381"/>
      <c r="CY54" s="381">
        <v>0</v>
      </c>
      <c r="CZ54" s="381"/>
      <c r="DA54" s="381">
        <v>0</v>
      </c>
      <c r="DB54" s="381"/>
      <c r="DC54" s="381">
        <v>0</v>
      </c>
      <c r="DD54" s="381"/>
      <c r="DE54" s="387">
        <f t="shared" si="44"/>
        <v>0</v>
      </c>
      <c r="DF54" s="1204"/>
      <c r="DG54" s="146"/>
      <c r="DH54" s="412">
        <v>0</v>
      </c>
      <c r="DI54" s="386"/>
      <c r="DJ54" s="386">
        <v>0</v>
      </c>
      <c r="DK54" s="386"/>
      <c r="DL54" s="244">
        <f t="shared" si="47"/>
        <v>0</v>
      </c>
      <c r="DM54" s="153"/>
      <c r="DN54" s="423">
        <v>0</v>
      </c>
      <c r="DO54" s="411"/>
      <c r="DP54" s="411"/>
      <c r="DQ54" s="424"/>
      <c r="DR54" s="146"/>
      <c r="DS54" s="151">
        <f t="shared" si="45"/>
        <v>24</v>
      </c>
      <c r="DT54" s="146"/>
      <c r="DU54" s="156">
        <v>26</v>
      </c>
      <c r="DV54" s="224" t="s">
        <v>132</v>
      </c>
    </row>
    <row r="55" spans="1:126" ht="14.4" customHeight="1" x14ac:dyDescent="0.35">
      <c r="A55" s="210" t="s">
        <v>133</v>
      </c>
      <c r="B55" s="211"/>
      <c r="C55" s="156">
        <v>27</v>
      </c>
      <c r="D55" s="21"/>
      <c r="E55" s="1123">
        <v>0</v>
      </c>
      <c r="F55" s="1124"/>
      <c r="G55" s="1124">
        <v>0</v>
      </c>
      <c r="H55" s="1124"/>
      <c r="I55" s="1124">
        <v>0</v>
      </c>
      <c r="J55" s="1124"/>
      <c r="K55" s="1124">
        <v>0</v>
      </c>
      <c r="L55" s="1131"/>
      <c r="M55" s="1130">
        <f t="shared" si="38"/>
        <v>0</v>
      </c>
      <c r="N55" s="1131"/>
      <c r="O55" s="1124">
        <v>0</v>
      </c>
      <c r="P55" s="1124"/>
      <c r="Q55" s="1124">
        <v>0</v>
      </c>
      <c r="R55" s="1124"/>
      <c r="S55" s="1124">
        <v>0</v>
      </c>
      <c r="T55" s="1124"/>
      <c r="U55" s="1130">
        <f t="shared" si="39"/>
        <v>0</v>
      </c>
      <c r="V55" s="1131"/>
      <c r="W55" s="258">
        <f t="shared" si="40"/>
        <v>0</v>
      </c>
      <c r="X55" s="147"/>
      <c r="Y55" s="354">
        <v>0</v>
      </c>
      <c r="Z55" s="354"/>
      <c r="AA55" s="376">
        <v>0</v>
      </c>
      <c r="AB55" s="377"/>
      <c r="AC55" s="376">
        <v>0</v>
      </c>
      <c r="AD55" s="354"/>
      <c r="AE55" s="354">
        <v>0</v>
      </c>
      <c r="AF55" s="354"/>
      <c r="AG55" s="354">
        <v>0</v>
      </c>
      <c r="AH55" s="354"/>
      <c r="AI55" s="354">
        <v>0</v>
      </c>
      <c r="AJ55" s="377"/>
      <c r="AK55" s="376">
        <v>0</v>
      </c>
      <c r="AL55" s="377"/>
      <c r="AM55" s="368">
        <v>145</v>
      </c>
      <c r="AN55" s="368"/>
      <c r="AO55" s="354">
        <v>0</v>
      </c>
      <c r="AP55" s="354"/>
      <c r="AQ55" s="354">
        <v>0</v>
      </c>
      <c r="AR55" s="354"/>
      <c r="AS55" s="354">
        <v>0</v>
      </c>
      <c r="AT55" s="354"/>
      <c r="AU55" s="354">
        <v>0</v>
      </c>
      <c r="AV55" s="354"/>
      <c r="AW55" s="354">
        <v>0</v>
      </c>
      <c r="AX55" s="354"/>
      <c r="AY55" s="354">
        <v>0</v>
      </c>
      <c r="AZ55" s="354"/>
      <c r="BA55" s="354">
        <v>0</v>
      </c>
      <c r="BB55" s="354"/>
      <c r="BC55" s="354">
        <v>0</v>
      </c>
      <c r="BD55" s="354"/>
      <c r="BE55" s="354">
        <v>0</v>
      </c>
      <c r="BF55" s="354"/>
      <c r="BG55" s="354">
        <v>0</v>
      </c>
      <c r="BH55" s="354"/>
      <c r="BI55" s="354">
        <v>0</v>
      </c>
      <c r="BJ55" s="354"/>
      <c r="BK55" s="354">
        <v>0</v>
      </c>
      <c r="BL55" s="354"/>
      <c r="BM55" s="163">
        <f t="shared" si="41"/>
        <v>145</v>
      </c>
      <c r="BN55" s="187">
        <f t="shared" si="46"/>
        <v>145</v>
      </c>
      <c r="BO55" s="147"/>
      <c r="BP55" s="352">
        <v>275</v>
      </c>
      <c r="BQ55" s="1142"/>
      <c r="BR55" s="146"/>
      <c r="BS55" s="241">
        <f t="shared" si="42"/>
        <v>420</v>
      </c>
      <c r="BT55" s="146"/>
      <c r="BU55" s="378">
        <v>0</v>
      </c>
      <c r="BV55" s="369"/>
      <c r="BW55" s="369">
        <v>0</v>
      </c>
      <c r="BX55" s="369"/>
      <c r="BY55" s="369">
        <v>0</v>
      </c>
      <c r="BZ55" s="369"/>
      <c r="CA55" s="369">
        <v>0</v>
      </c>
      <c r="CB55" s="369"/>
      <c r="CC55" s="369">
        <v>0</v>
      </c>
      <c r="CD55" s="369"/>
      <c r="CE55" s="369">
        <v>0</v>
      </c>
      <c r="CF55" s="369"/>
      <c r="CG55" s="383">
        <v>0</v>
      </c>
      <c r="CH55" s="369"/>
      <c r="CI55" s="369">
        <v>0</v>
      </c>
      <c r="CJ55" s="369"/>
      <c r="CK55" s="369">
        <v>0</v>
      </c>
      <c r="CL55" s="369"/>
      <c r="CM55" s="369">
        <v>0</v>
      </c>
      <c r="CN55" s="388"/>
      <c r="CO55" s="174">
        <f t="shared" si="48"/>
        <v>0</v>
      </c>
      <c r="CP55" s="369">
        <v>0</v>
      </c>
      <c r="CQ55" s="369"/>
      <c r="CR55" s="369">
        <v>0</v>
      </c>
      <c r="CS55" s="369"/>
      <c r="CT55" s="383">
        <f t="shared" si="43"/>
        <v>0</v>
      </c>
      <c r="CU55" s="1081"/>
      <c r="CV55" s="146"/>
      <c r="CW55" s="1252">
        <v>258</v>
      </c>
      <c r="CX55" s="394"/>
      <c r="CY55" s="394">
        <v>236</v>
      </c>
      <c r="CZ55" s="394"/>
      <c r="DA55" s="394">
        <v>10</v>
      </c>
      <c r="DB55" s="394"/>
      <c r="DC55" s="394">
        <v>63</v>
      </c>
      <c r="DD55" s="394"/>
      <c r="DE55" s="393">
        <f t="shared" si="44"/>
        <v>567</v>
      </c>
      <c r="DF55" s="1149"/>
      <c r="DG55" s="146"/>
      <c r="DH55" s="412">
        <v>0</v>
      </c>
      <c r="DI55" s="386"/>
      <c r="DJ55" s="386">
        <v>0</v>
      </c>
      <c r="DK55" s="386"/>
      <c r="DL55" s="244">
        <f t="shared" si="47"/>
        <v>0</v>
      </c>
      <c r="DM55" s="153"/>
      <c r="DN55" s="423">
        <v>0</v>
      </c>
      <c r="DO55" s="411"/>
      <c r="DP55" s="411"/>
      <c r="DQ55" s="424"/>
      <c r="DR55" s="146"/>
      <c r="DS55" s="151">
        <f t="shared" si="45"/>
        <v>987</v>
      </c>
      <c r="DT55" s="146"/>
      <c r="DU55" s="156">
        <v>27</v>
      </c>
      <c r="DV55" s="224" t="s">
        <v>134</v>
      </c>
    </row>
    <row r="56" spans="1:126" ht="14.4" customHeight="1" x14ac:dyDescent="0.35">
      <c r="A56" s="210" t="s">
        <v>135</v>
      </c>
      <c r="B56" s="211"/>
      <c r="C56" s="156">
        <v>28</v>
      </c>
      <c r="D56" s="21"/>
      <c r="E56" s="1123">
        <v>0</v>
      </c>
      <c r="F56" s="1124"/>
      <c r="G56" s="1124">
        <v>0</v>
      </c>
      <c r="H56" s="1124"/>
      <c r="I56" s="1124">
        <v>0</v>
      </c>
      <c r="J56" s="1124"/>
      <c r="K56" s="1124">
        <v>0</v>
      </c>
      <c r="L56" s="1131"/>
      <c r="M56" s="1130">
        <f t="shared" si="38"/>
        <v>0</v>
      </c>
      <c r="N56" s="1131"/>
      <c r="O56" s="1124">
        <v>0</v>
      </c>
      <c r="P56" s="1124"/>
      <c r="Q56" s="1124">
        <v>0</v>
      </c>
      <c r="R56" s="1124"/>
      <c r="S56" s="1124">
        <v>0</v>
      </c>
      <c r="T56" s="1124"/>
      <c r="U56" s="1130">
        <f t="shared" si="39"/>
        <v>0</v>
      </c>
      <c r="V56" s="1131"/>
      <c r="W56" s="258">
        <f t="shared" si="40"/>
        <v>0</v>
      </c>
      <c r="X56" s="147"/>
      <c r="Y56" s="354">
        <v>0</v>
      </c>
      <c r="Z56" s="354"/>
      <c r="AA56" s="376">
        <v>0</v>
      </c>
      <c r="AB56" s="377"/>
      <c r="AC56" s="376">
        <v>0</v>
      </c>
      <c r="AD56" s="354"/>
      <c r="AE56" s="354">
        <v>0</v>
      </c>
      <c r="AF56" s="354"/>
      <c r="AG56" s="354">
        <v>0</v>
      </c>
      <c r="AH56" s="354"/>
      <c r="AI56" s="354">
        <v>0</v>
      </c>
      <c r="AJ56" s="377"/>
      <c r="AK56" s="376">
        <v>0</v>
      </c>
      <c r="AL56" s="377"/>
      <c r="AM56" s="368">
        <v>63</v>
      </c>
      <c r="AN56" s="368"/>
      <c r="AO56" s="354">
        <v>0</v>
      </c>
      <c r="AP56" s="354"/>
      <c r="AQ56" s="354">
        <v>0</v>
      </c>
      <c r="AR56" s="354"/>
      <c r="AS56" s="354">
        <v>0</v>
      </c>
      <c r="AT56" s="354"/>
      <c r="AU56" s="354">
        <v>0</v>
      </c>
      <c r="AV56" s="354"/>
      <c r="AW56" s="354">
        <v>0</v>
      </c>
      <c r="AX56" s="354"/>
      <c r="AY56" s="354">
        <v>0</v>
      </c>
      <c r="AZ56" s="354"/>
      <c r="BA56" s="354">
        <v>0</v>
      </c>
      <c r="BB56" s="354"/>
      <c r="BC56" s="354">
        <v>0</v>
      </c>
      <c r="BD56" s="354"/>
      <c r="BE56" s="354">
        <v>0</v>
      </c>
      <c r="BF56" s="354"/>
      <c r="BG56" s="354">
        <v>0</v>
      </c>
      <c r="BH56" s="354"/>
      <c r="BI56" s="354">
        <v>0</v>
      </c>
      <c r="BJ56" s="354"/>
      <c r="BK56" s="354">
        <v>0</v>
      </c>
      <c r="BL56" s="354"/>
      <c r="BM56" s="163">
        <f t="shared" si="41"/>
        <v>63</v>
      </c>
      <c r="BN56" s="187">
        <f t="shared" si="46"/>
        <v>63</v>
      </c>
      <c r="BO56" s="147"/>
      <c r="BP56" s="352">
        <v>431</v>
      </c>
      <c r="BQ56" s="1142"/>
      <c r="BR56" s="146"/>
      <c r="BS56" s="241">
        <f t="shared" si="42"/>
        <v>494</v>
      </c>
      <c r="BT56" s="146"/>
      <c r="BU56" s="429">
        <v>0.04</v>
      </c>
      <c r="BV56" s="392"/>
      <c r="BW56" s="369">
        <v>0</v>
      </c>
      <c r="BX56" s="369"/>
      <c r="BY56" s="369">
        <v>0</v>
      </c>
      <c r="BZ56" s="369"/>
      <c r="CA56" s="369">
        <v>0</v>
      </c>
      <c r="CB56" s="369"/>
      <c r="CC56" s="369">
        <v>0</v>
      </c>
      <c r="CD56" s="369"/>
      <c r="CE56" s="369">
        <v>0</v>
      </c>
      <c r="CF56" s="369"/>
      <c r="CG56" s="383">
        <v>0</v>
      </c>
      <c r="CH56" s="369"/>
      <c r="CI56" s="369">
        <v>0</v>
      </c>
      <c r="CJ56" s="369"/>
      <c r="CK56" s="369">
        <v>0</v>
      </c>
      <c r="CL56" s="369"/>
      <c r="CM56" s="369">
        <v>0</v>
      </c>
      <c r="CN56" s="388"/>
      <c r="CO56" s="174">
        <f t="shared" si="48"/>
        <v>0</v>
      </c>
      <c r="CP56" s="369">
        <v>0</v>
      </c>
      <c r="CQ56" s="369"/>
      <c r="CR56" s="369">
        <v>0</v>
      </c>
      <c r="CS56" s="369"/>
      <c r="CT56" s="1249">
        <f t="shared" si="43"/>
        <v>0.04</v>
      </c>
      <c r="CU56" s="1250"/>
      <c r="CV56" s="146"/>
      <c r="CW56" s="1141">
        <v>0</v>
      </c>
      <c r="CX56" s="381"/>
      <c r="CY56" s="381">
        <v>0</v>
      </c>
      <c r="CZ56" s="381"/>
      <c r="DA56" s="381">
        <v>0</v>
      </c>
      <c r="DB56" s="381"/>
      <c r="DC56" s="381">
        <v>0</v>
      </c>
      <c r="DD56" s="381"/>
      <c r="DE56" s="387">
        <f t="shared" si="44"/>
        <v>0</v>
      </c>
      <c r="DF56" s="1204"/>
      <c r="DG56" s="146"/>
      <c r="DH56" s="412">
        <v>0</v>
      </c>
      <c r="DI56" s="386"/>
      <c r="DJ56" s="386">
        <v>0</v>
      </c>
      <c r="DK56" s="386"/>
      <c r="DL56" s="244">
        <f t="shared" si="47"/>
        <v>0</v>
      </c>
      <c r="DM56" s="153"/>
      <c r="DN56" s="423">
        <v>0</v>
      </c>
      <c r="DO56" s="411"/>
      <c r="DP56" s="411"/>
      <c r="DQ56" s="424"/>
      <c r="DR56" s="146"/>
      <c r="DS56" s="151">
        <f t="shared" si="45"/>
        <v>494.04</v>
      </c>
      <c r="DT56" s="146"/>
      <c r="DU56" s="156">
        <v>28</v>
      </c>
      <c r="DV56" s="224" t="s">
        <v>136</v>
      </c>
    </row>
    <row r="57" spans="1:126" ht="14.4" customHeight="1" x14ac:dyDescent="0.35">
      <c r="A57" s="210" t="s">
        <v>137</v>
      </c>
      <c r="B57" s="211"/>
      <c r="C57" s="156">
        <v>29</v>
      </c>
      <c r="D57" s="21"/>
      <c r="E57" s="1123">
        <f>SUM(E58:F61)</f>
        <v>0</v>
      </c>
      <c r="F57" s="1124"/>
      <c r="G57" s="1124">
        <f>SUM(G58:H61)</f>
        <v>0</v>
      </c>
      <c r="H57" s="1124"/>
      <c r="I57" s="1124">
        <f>SUM(I58:J61)</f>
        <v>0</v>
      </c>
      <c r="J57" s="1124"/>
      <c r="K57" s="1124">
        <f>SUM(K58:L61)</f>
        <v>0</v>
      </c>
      <c r="L57" s="1124"/>
      <c r="M57" s="1130">
        <f t="shared" si="38"/>
        <v>0</v>
      </c>
      <c r="N57" s="1131"/>
      <c r="O57" s="1124">
        <f>SUM(O58:P61)</f>
        <v>0</v>
      </c>
      <c r="P57" s="1124"/>
      <c r="Q57" s="1124">
        <f>SUM(Q58:R61)</f>
        <v>0</v>
      </c>
      <c r="R57" s="1124"/>
      <c r="S57" s="1124">
        <f>SUM(S58:T61)</f>
        <v>0</v>
      </c>
      <c r="T57" s="1124"/>
      <c r="U57" s="1130">
        <f>SUM(U58:V61)</f>
        <v>0</v>
      </c>
      <c r="V57" s="1131"/>
      <c r="W57" s="258">
        <f>SUM(W58:W61)</f>
        <v>0</v>
      </c>
      <c r="X57" s="147"/>
      <c r="Y57" s="354">
        <f>SUM(Y58:Z61)</f>
        <v>0</v>
      </c>
      <c r="Z57" s="354"/>
      <c r="AA57" s="376">
        <f t="shared" ref="AA57" si="49">SUM(AA58:AB61)</f>
        <v>0</v>
      </c>
      <c r="AB57" s="377"/>
      <c r="AC57" s="376">
        <f t="shared" ref="AC57" si="50">SUM(AC58:AD61)</f>
        <v>0</v>
      </c>
      <c r="AD57" s="354"/>
      <c r="AE57" s="354">
        <f t="shared" ref="AE57" si="51">SUM(AE58:AF61)</f>
        <v>0</v>
      </c>
      <c r="AF57" s="354"/>
      <c r="AG57" s="368">
        <f t="shared" ref="AG57" si="52">SUM(AG58:AH61)</f>
        <v>215</v>
      </c>
      <c r="AH57" s="368"/>
      <c r="AI57" s="354">
        <f t="shared" ref="AI57" si="53">SUM(AI58:AJ61)</f>
        <v>0</v>
      </c>
      <c r="AJ57" s="377"/>
      <c r="AK57" s="376">
        <f t="shared" ref="AK57" si="54">SUM(AK58:AL61)</f>
        <v>0</v>
      </c>
      <c r="AL57" s="377"/>
      <c r="AM57" s="368">
        <f t="shared" ref="AM57" si="55">SUM(AM58:AN61)</f>
        <v>150</v>
      </c>
      <c r="AN57" s="368"/>
      <c r="AO57" s="368">
        <f t="shared" ref="AO57" si="56">SUM(AO58:AP61)</f>
        <v>7</v>
      </c>
      <c r="AP57" s="368"/>
      <c r="AQ57" s="368">
        <f t="shared" ref="AQ57" si="57">SUM(AQ58:AR61)</f>
        <v>29</v>
      </c>
      <c r="AR57" s="368"/>
      <c r="AS57" s="368">
        <f t="shared" ref="AS57" si="58">SUM(AS58:AT61)</f>
        <v>251</v>
      </c>
      <c r="AT57" s="368"/>
      <c r="AU57" s="368">
        <f t="shared" ref="AU57" si="59">SUM(AU58:AV61)</f>
        <v>216</v>
      </c>
      <c r="AV57" s="368"/>
      <c r="AW57" s="368">
        <f>SUM(AW58:AX61)</f>
        <v>103</v>
      </c>
      <c r="AX57" s="368"/>
      <c r="AY57" s="368">
        <f t="shared" ref="AY57" si="60">SUM(AY58:AZ61)</f>
        <v>19</v>
      </c>
      <c r="AZ57" s="368"/>
      <c r="BA57" s="368">
        <f t="shared" ref="BA57" si="61">SUM(BA58:BB61)</f>
        <v>477</v>
      </c>
      <c r="BB57" s="368"/>
      <c r="BC57" s="354">
        <f t="shared" ref="BC57" si="62">SUM(BC58:BD61)</f>
        <v>0</v>
      </c>
      <c r="BD57" s="354"/>
      <c r="BE57" s="368">
        <f t="shared" ref="BE57" si="63">SUM(BE58:BF61)</f>
        <v>841</v>
      </c>
      <c r="BF57" s="368"/>
      <c r="BG57" s="354">
        <f t="shared" ref="BG57" si="64">SUM(BG58:BH61)</f>
        <v>0</v>
      </c>
      <c r="BH57" s="354"/>
      <c r="BI57" s="368">
        <f t="shared" ref="BI57" si="65">SUM(BI58:BJ61)</f>
        <v>108</v>
      </c>
      <c r="BJ57" s="368"/>
      <c r="BK57" s="354">
        <f t="shared" ref="BK57" si="66">SUM(BK58:BL61)</f>
        <v>0</v>
      </c>
      <c r="BL57" s="354"/>
      <c r="BM57" s="163">
        <f t="shared" ref="BM57:BM61" si="67">SUM(AM57:BL57)</f>
        <v>2201</v>
      </c>
      <c r="BN57" s="187">
        <f>SUM(BN58:BN61)</f>
        <v>2416</v>
      </c>
      <c r="BO57" s="147"/>
      <c r="BP57" s="352">
        <f>SUM(BP58:BQ61)</f>
        <v>1</v>
      </c>
      <c r="BQ57" s="1142"/>
      <c r="BR57" s="146"/>
      <c r="BS57" s="241">
        <f t="shared" si="42"/>
        <v>2417</v>
      </c>
      <c r="BT57" s="146"/>
      <c r="BU57" s="378">
        <f>SUM(BU58:BV61)</f>
        <v>0</v>
      </c>
      <c r="BV57" s="369"/>
      <c r="BW57" s="369">
        <f t="shared" ref="BW57" si="68">SUM(BW58:BX61)</f>
        <v>0</v>
      </c>
      <c r="BX57" s="369"/>
      <c r="BY57" s="369">
        <f t="shared" ref="BY57" si="69">SUM(BY58:BZ61)</f>
        <v>0</v>
      </c>
      <c r="BZ57" s="369"/>
      <c r="CA57" s="369">
        <f t="shared" ref="CA57:CC57" si="70">SUM(CA58:CB61)</f>
        <v>0</v>
      </c>
      <c r="CB57" s="369"/>
      <c r="CC57" s="369">
        <f t="shared" si="70"/>
        <v>0</v>
      </c>
      <c r="CD57" s="369"/>
      <c r="CE57" s="369">
        <f t="shared" ref="CE57" si="71">SUM(CE58:CF61)</f>
        <v>0</v>
      </c>
      <c r="CF57" s="369"/>
      <c r="CG57" s="383">
        <f t="shared" ref="CG57" si="72">SUM(CG58:CH61)</f>
        <v>0</v>
      </c>
      <c r="CH57" s="369"/>
      <c r="CI57" s="369">
        <f t="shared" ref="CI57" si="73">SUM(CI58:CJ61)</f>
        <v>0</v>
      </c>
      <c r="CJ57" s="369"/>
      <c r="CK57" s="369">
        <f t="shared" ref="CK57" si="74">SUM(CK58:CL61)</f>
        <v>0</v>
      </c>
      <c r="CL57" s="369"/>
      <c r="CM57" s="369">
        <f t="shared" ref="CM57" si="75">SUM(CM58:CN61)</f>
        <v>0</v>
      </c>
      <c r="CN57" s="388"/>
      <c r="CO57" s="174">
        <f t="shared" si="48"/>
        <v>0</v>
      </c>
      <c r="CP57" s="369">
        <f>SUM(CP58:CQ61)</f>
        <v>0</v>
      </c>
      <c r="CQ57" s="369"/>
      <c r="CR57" s="369">
        <f>SUM(CR58:CS61)</f>
        <v>0</v>
      </c>
      <c r="CS57" s="369"/>
      <c r="CT57" s="383">
        <f>SUM(CT58:CU61)</f>
        <v>0</v>
      </c>
      <c r="CU57" s="1081"/>
      <c r="CV57" s="146"/>
      <c r="CW57" s="1141">
        <v>0</v>
      </c>
      <c r="CX57" s="381"/>
      <c r="CY57" s="381">
        <f>SUM(CY58:CZ61)</f>
        <v>0</v>
      </c>
      <c r="CZ57" s="381"/>
      <c r="DA57" s="381">
        <f>SUM(DA58:DB61)</f>
        <v>0</v>
      </c>
      <c r="DB57" s="381"/>
      <c r="DC57" s="381">
        <f>SUM(DC58:DD61)</f>
        <v>0</v>
      </c>
      <c r="DD57" s="381"/>
      <c r="DE57" s="387">
        <f>SUM(DE58:DF61)</f>
        <v>0</v>
      </c>
      <c r="DF57" s="1204"/>
      <c r="DG57" s="146"/>
      <c r="DH57" s="412">
        <f>SUM(DH58:DI61)</f>
        <v>0</v>
      </c>
      <c r="DI57" s="386"/>
      <c r="DJ57" s="386">
        <f>SUM(DJ58:DK61)</f>
        <v>0</v>
      </c>
      <c r="DK57" s="386"/>
      <c r="DL57" s="244">
        <f t="shared" si="47"/>
        <v>0</v>
      </c>
      <c r="DM57" s="153"/>
      <c r="DN57" s="423">
        <f>SUM(DN58:DQ61)</f>
        <v>0</v>
      </c>
      <c r="DO57" s="411"/>
      <c r="DP57" s="411"/>
      <c r="DQ57" s="424"/>
      <c r="DR57" s="146"/>
      <c r="DS57" s="151">
        <f>SUM(DS58:DS61)</f>
        <v>2417</v>
      </c>
      <c r="DT57" s="146"/>
      <c r="DU57" s="156">
        <v>29</v>
      </c>
      <c r="DV57" s="224" t="s">
        <v>138</v>
      </c>
    </row>
    <row r="58" spans="1:126" ht="14.4" customHeight="1" x14ac:dyDescent="0.35">
      <c r="A58" s="210" t="s">
        <v>139</v>
      </c>
      <c r="B58" s="211"/>
      <c r="C58" s="156">
        <v>30</v>
      </c>
      <c r="D58" s="21"/>
      <c r="E58" s="1123">
        <v>0</v>
      </c>
      <c r="F58" s="1124"/>
      <c r="G58" s="1124">
        <v>0</v>
      </c>
      <c r="H58" s="1124"/>
      <c r="I58" s="1124">
        <v>0</v>
      </c>
      <c r="J58" s="1124"/>
      <c r="K58" s="1124">
        <v>0</v>
      </c>
      <c r="L58" s="1131"/>
      <c r="M58" s="1130">
        <f t="shared" si="38"/>
        <v>0</v>
      </c>
      <c r="N58" s="1131"/>
      <c r="O58" s="1124">
        <v>0</v>
      </c>
      <c r="P58" s="1124"/>
      <c r="Q58" s="1124">
        <v>0</v>
      </c>
      <c r="R58" s="1124"/>
      <c r="S58" s="1124">
        <v>0</v>
      </c>
      <c r="T58" s="1124"/>
      <c r="U58" s="1130">
        <f>SUM(O58:T58)</f>
        <v>0</v>
      </c>
      <c r="V58" s="1131"/>
      <c r="W58" s="258">
        <f>+U58+M58</f>
        <v>0</v>
      </c>
      <c r="X58" s="147"/>
      <c r="Y58" s="354">
        <v>0</v>
      </c>
      <c r="Z58" s="354"/>
      <c r="AA58" s="376">
        <v>0</v>
      </c>
      <c r="AB58" s="377"/>
      <c r="AC58" s="376">
        <v>0</v>
      </c>
      <c r="AD58" s="354"/>
      <c r="AE58" s="354">
        <v>0</v>
      </c>
      <c r="AF58" s="354"/>
      <c r="AG58" s="368">
        <v>215</v>
      </c>
      <c r="AH58" s="368"/>
      <c r="AI58" s="354">
        <v>0</v>
      </c>
      <c r="AJ58" s="377"/>
      <c r="AK58" s="376">
        <v>0</v>
      </c>
      <c r="AL58" s="377"/>
      <c r="AM58" s="368">
        <v>150</v>
      </c>
      <c r="AN58" s="368"/>
      <c r="AO58" s="368">
        <v>7</v>
      </c>
      <c r="AP58" s="368"/>
      <c r="AQ58" s="368">
        <v>29</v>
      </c>
      <c r="AR58" s="368"/>
      <c r="AS58" s="368">
        <v>251</v>
      </c>
      <c r="AT58" s="368"/>
      <c r="AU58" s="368">
        <v>216</v>
      </c>
      <c r="AV58" s="368"/>
      <c r="AW58" s="368">
        <v>103</v>
      </c>
      <c r="AX58" s="368"/>
      <c r="AY58" s="368">
        <v>19</v>
      </c>
      <c r="AZ58" s="368"/>
      <c r="BA58" s="354">
        <v>0</v>
      </c>
      <c r="BB58" s="354"/>
      <c r="BC58" s="354">
        <v>0</v>
      </c>
      <c r="BD58" s="354"/>
      <c r="BE58" s="368">
        <v>823</v>
      </c>
      <c r="BF58" s="368"/>
      <c r="BG58" s="354">
        <v>0</v>
      </c>
      <c r="BH58" s="354"/>
      <c r="BI58" s="354">
        <v>0</v>
      </c>
      <c r="BJ58" s="354"/>
      <c r="BK58" s="354">
        <v>0</v>
      </c>
      <c r="BL58" s="354"/>
      <c r="BM58" s="163">
        <f t="shared" si="67"/>
        <v>1598</v>
      </c>
      <c r="BN58" s="187">
        <f t="shared" si="46"/>
        <v>1813</v>
      </c>
      <c r="BO58" s="147"/>
      <c r="BP58" s="352">
        <v>1</v>
      </c>
      <c r="BQ58" s="1142"/>
      <c r="BR58" s="146"/>
      <c r="BS58" s="241">
        <f t="shared" si="42"/>
        <v>1814</v>
      </c>
      <c r="BT58" s="146"/>
      <c r="BU58" s="378">
        <v>0</v>
      </c>
      <c r="BV58" s="369"/>
      <c r="BW58" s="369">
        <v>0</v>
      </c>
      <c r="BX58" s="369"/>
      <c r="BY58" s="369">
        <v>0</v>
      </c>
      <c r="BZ58" s="369"/>
      <c r="CA58" s="369">
        <v>0</v>
      </c>
      <c r="CB58" s="369"/>
      <c r="CC58" s="369">
        <v>0</v>
      </c>
      <c r="CD58" s="369"/>
      <c r="CE58" s="369">
        <v>0</v>
      </c>
      <c r="CF58" s="369"/>
      <c r="CG58" s="383">
        <v>0</v>
      </c>
      <c r="CH58" s="369"/>
      <c r="CI58" s="369">
        <v>0</v>
      </c>
      <c r="CJ58" s="369"/>
      <c r="CK58" s="369">
        <v>0</v>
      </c>
      <c r="CL58" s="369"/>
      <c r="CM58" s="369">
        <v>0</v>
      </c>
      <c r="CN58" s="388"/>
      <c r="CO58" s="174">
        <f t="shared" si="48"/>
        <v>0</v>
      </c>
      <c r="CP58" s="369">
        <v>0</v>
      </c>
      <c r="CQ58" s="369"/>
      <c r="CR58" s="369">
        <v>0</v>
      </c>
      <c r="CS58" s="369"/>
      <c r="CT58" s="383">
        <f t="shared" ref="CT58:CT61" si="76">+BU58+BW58+BY58+CA58+CC58+CE58+CO58+CP58+CR58</f>
        <v>0</v>
      </c>
      <c r="CU58" s="1081"/>
      <c r="CV58" s="146"/>
      <c r="CW58" s="1141">
        <v>0</v>
      </c>
      <c r="CX58" s="381"/>
      <c r="CY58" s="381">
        <v>0</v>
      </c>
      <c r="CZ58" s="381"/>
      <c r="DA58" s="381">
        <v>0</v>
      </c>
      <c r="DB58" s="381"/>
      <c r="DC58" s="381">
        <v>0</v>
      </c>
      <c r="DD58" s="381"/>
      <c r="DE58" s="387">
        <f>SUM(CW58:DD58)</f>
        <v>0</v>
      </c>
      <c r="DF58" s="1204"/>
      <c r="DG58" s="146"/>
      <c r="DH58" s="412">
        <v>0</v>
      </c>
      <c r="DI58" s="386"/>
      <c r="DJ58" s="386">
        <v>0</v>
      </c>
      <c r="DK58" s="386"/>
      <c r="DL58" s="244">
        <f>SUM(DH58:DK58)</f>
        <v>0</v>
      </c>
      <c r="DM58" s="153"/>
      <c r="DN58" s="423">
        <v>0</v>
      </c>
      <c r="DO58" s="411"/>
      <c r="DP58" s="411"/>
      <c r="DQ58" s="424"/>
      <c r="DR58" s="146"/>
      <c r="DS58" s="151">
        <f t="shared" ref="DS58:DS61" si="77">+DN58+DL58+DE58+CT58+BS58</f>
        <v>1814</v>
      </c>
      <c r="DT58" s="146"/>
      <c r="DU58" s="156">
        <v>30</v>
      </c>
      <c r="DV58" s="224" t="s">
        <v>140</v>
      </c>
    </row>
    <row r="59" spans="1:126" ht="14.4" customHeight="1" x14ac:dyDescent="0.35">
      <c r="A59" s="210" t="s">
        <v>141</v>
      </c>
      <c r="B59" s="211"/>
      <c r="C59" s="156">
        <v>31</v>
      </c>
      <c r="D59" s="21"/>
      <c r="E59" s="1123">
        <v>0</v>
      </c>
      <c r="F59" s="1124"/>
      <c r="G59" s="1124">
        <v>0</v>
      </c>
      <c r="H59" s="1124"/>
      <c r="I59" s="1124">
        <v>0</v>
      </c>
      <c r="J59" s="1124"/>
      <c r="K59" s="1124">
        <v>0</v>
      </c>
      <c r="L59" s="1131"/>
      <c r="M59" s="1130">
        <f t="shared" si="38"/>
        <v>0</v>
      </c>
      <c r="N59" s="1131"/>
      <c r="O59" s="1124">
        <v>0</v>
      </c>
      <c r="P59" s="1124"/>
      <c r="Q59" s="1124">
        <v>0</v>
      </c>
      <c r="R59" s="1124"/>
      <c r="S59" s="1124">
        <v>0</v>
      </c>
      <c r="T59" s="1124"/>
      <c r="U59" s="1130">
        <f>SUM(O59:T59)</f>
        <v>0</v>
      </c>
      <c r="V59" s="1131"/>
      <c r="W59" s="258">
        <f>+U59+M59</f>
        <v>0</v>
      </c>
      <c r="X59" s="147"/>
      <c r="Y59" s="354">
        <v>0</v>
      </c>
      <c r="Z59" s="354"/>
      <c r="AA59" s="376">
        <v>0</v>
      </c>
      <c r="AB59" s="377"/>
      <c r="AC59" s="376">
        <v>0</v>
      </c>
      <c r="AD59" s="354"/>
      <c r="AE59" s="354">
        <v>0</v>
      </c>
      <c r="AF59" s="354"/>
      <c r="AG59" s="354">
        <v>0</v>
      </c>
      <c r="AH59" s="354"/>
      <c r="AI59" s="354">
        <v>0</v>
      </c>
      <c r="AJ59" s="377"/>
      <c r="AK59" s="376">
        <v>0</v>
      </c>
      <c r="AL59" s="377"/>
      <c r="AM59" s="354">
        <v>0</v>
      </c>
      <c r="AN59" s="354"/>
      <c r="AO59" s="354">
        <v>0</v>
      </c>
      <c r="AP59" s="354"/>
      <c r="AQ59" s="354">
        <v>0</v>
      </c>
      <c r="AR59" s="354"/>
      <c r="AS59" s="354">
        <v>0</v>
      </c>
      <c r="AT59" s="354"/>
      <c r="AU59" s="354">
        <v>0</v>
      </c>
      <c r="AV59" s="354"/>
      <c r="AW59" s="354">
        <v>0</v>
      </c>
      <c r="AX59" s="354"/>
      <c r="AY59" s="354">
        <v>0</v>
      </c>
      <c r="AZ59" s="354"/>
      <c r="BA59" s="354">
        <v>0</v>
      </c>
      <c r="BB59" s="354"/>
      <c r="BC59" s="354">
        <v>0</v>
      </c>
      <c r="BD59" s="354"/>
      <c r="BE59" s="368">
        <v>6</v>
      </c>
      <c r="BF59" s="368"/>
      <c r="BG59" s="354">
        <v>0</v>
      </c>
      <c r="BH59" s="354"/>
      <c r="BI59" s="354">
        <v>0</v>
      </c>
      <c r="BJ59" s="354"/>
      <c r="BK59" s="354">
        <v>0</v>
      </c>
      <c r="BL59" s="354"/>
      <c r="BM59" s="163">
        <f t="shared" si="67"/>
        <v>6</v>
      </c>
      <c r="BN59" s="187">
        <f t="shared" si="46"/>
        <v>6</v>
      </c>
      <c r="BO59" s="147"/>
      <c r="BP59" s="353">
        <v>0</v>
      </c>
      <c r="BQ59" s="1203"/>
      <c r="BR59" s="146"/>
      <c r="BS59" s="241">
        <f t="shared" si="42"/>
        <v>6</v>
      </c>
      <c r="BT59" s="146"/>
      <c r="BU59" s="378">
        <v>0</v>
      </c>
      <c r="BV59" s="369"/>
      <c r="BW59" s="369">
        <v>0</v>
      </c>
      <c r="BX59" s="369"/>
      <c r="BY59" s="369">
        <v>0</v>
      </c>
      <c r="BZ59" s="369"/>
      <c r="CA59" s="369">
        <v>0</v>
      </c>
      <c r="CB59" s="369"/>
      <c r="CC59" s="369">
        <v>0</v>
      </c>
      <c r="CD59" s="369"/>
      <c r="CE59" s="369">
        <v>0</v>
      </c>
      <c r="CF59" s="369"/>
      <c r="CG59" s="383">
        <v>0</v>
      </c>
      <c r="CH59" s="369"/>
      <c r="CI59" s="369">
        <v>0</v>
      </c>
      <c r="CJ59" s="369"/>
      <c r="CK59" s="369">
        <v>0</v>
      </c>
      <c r="CL59" s="369"/>
      <c r="CM59" s="369">
        <v>0</v>
      </c>
      <c r="CN59" s="388"/>
      <c r="CO59" s="174">
        <f t="shared" si="48"/>
        <v>0</v>
      </c>
      <c r="CP59" s="369">
        <v>0</v>
      </c>
      <c r="CQ59" s="369"/>
      <c r="CR59" s="369">
        <v>0</v>
      </c>
      <c r="CS59" s="369"/>
      <c r="CT59" s="383">
        <f t="shared" si="76"/>
        <v>0</v>
      </c>
      <c r="CU59" s="1081"/>
      <c r="CV59" s="146"/>
      <c r="CW59" s="1141">
        <v>0</v>
      </c>
      <c r="CX59" s="381"/>
      <c r="CY59" s="381">
        <v>0</v>
      </c>
      <c r="CZ59" s="381"/>
      <c r="DA59" s="381">
        <v>0</v>
      </c>
      <c r="DB59" s="381"/>
      <c r="DC59" s="381">
        <v>0</v>
      </c>
      <c r="DD59" s="381"/>
      <c r="DE59" s="387">
        <f>SUM(CW59:DD59)</f>
        <v>0</v>
      </c>
      <c r="DF59" s="1204"/>
      <c r="DG59" s="146"/>
      <c r="DH59" s="412">
        <v>0</v>
      </c>
      <c r="DI59" s="386"/>
      <c r="DJ59" s="386">
        <v>0</v>
      </c>
      <c r="DK59" s="386"/>
      <c r="DL59" s="244">
        <f t="shared" ref="DL59:DL61" si="78">SUM(DH59:DK59)</f>
        <v>0</v>
      </c>
      <c r="DM59" s="153"/>
      <c r="DN59" s="423">
        <v>0</v>
      </c>
      <c r="DO59" s="411"/>
      <c r="DP59" s="411"/>
      <c r="DQ59" s="424"/>
      <c r="DR59" s="146"/>
      <c r="DS59" s="151">
        <f t="shared" si="77"/>
        <v>6</v>
      </c>
      <c r="DT59" s="146"/>
      <c r="DU59" s="156">
        <v>31</v>
      </c>
      <c r="DV59" s="224" t="s">
        <v>142</v>
      </c>
    </row>
    <row r="60" spans="1:126" ht="14.4" customHeight="1" x14ac:dyDescent="0.35">
      <c r="A60" s="210" t="s">
        <v>143</v>
      </c>
      <c r="B60" s="211"/>
      <c r="C60" s="156">
        <v>32</v>
      </c>
      <c r="D60" s="21"/>
      <c r="E60" s="1123">
        <v>0</v>
      </c>
      <c r="F60" s="1124"/>
      <c r="G60" s="1124">
        <v>0</v>
      </c>
      <c r="H60" s="1124"/>
      <c r="I60" s="1124">
        <v>0</v>
      </c>
      <c r="J60" s="1124"/>
      <c r="K60" s="1124">
        <v>0</v>
      </c>
      <c r="L60" s="1131"/>
      <c r="M60" s="1130">
        <f t="shared" si="38"/>
        <v>0</v>
      </c>
      <c r="N60" s="1131"/>
      <c r="O60" s="1124">
        <v>0</v>
      </c>
      <c r="P60" s="1124"/>
      <c r="Q60" s="1124">
        <v>0</v>
      </c>
      <c r="R60" s="1124"/>
      <c r="S60" s="1124">
        <v>0</v>
      </c>
      <c r="T60" s="1124"/>
      <c r="U60" s="1130">
        <f>SUM(O60:T60)</f>
        <v>0</v>
      </c>
      <c r="V60" s="1131"/>
      <c r="W60" s="258">
        <f>+U60+M60</f>
        <v>0</v>
      </c>
      <c r="X60" s="147"/>
      <c r="Y60" s="354">
        <v>0</v>
      </c>
      <c r="Z60" s="354"/>
      <c r="AA60" s="376">
        <v>0</v>
      </c>
      <c r="AB60" s="377"/>
      <c r="AC60" s="376">
        <v>0</v>
      </c>
      <c r="AD60" s="354"/>
      <c r="AE60" s="354">
        <v>0</v>
      </c>
      <c r="AF60" s="354"/>
      <c r="AG60" s="354">
        <v>0</v>
      </c>
      <c r="AH60" s="354"/>
      <c r="AI60" s="354">
        <v>0</v>
      </c>
      <c r="AJ60" s="377"/>
      <c r="AK60" s="376">
        <v>0</v>
      </c>
      <c r="AL60" s="377"/>
      <c r="AM60" s="354">
        <v>0</v>
      </c>
      <c r="AN60" s="354"/>
      <c r="AO60" s="354">
        <v>0</v>
      </c>
      <c r="AP60" s="354"/>
      <c r="AQ60" s="354">
        <v>0</v>
      </c>
      <c r="AR60" s="354"/>
      <c r="AS60" s="354">
        <v>0</v>
      </c>
      <c r="AT60" s="354"/>
      <c r="AU60" s="354">
        <v>0</v>
      </c>
      <c r="AV60" s="354"/>
      <c r="AW60" s="354">
        <v>0</v>
      </c>
      <c r="AX60" s="354"/>
      <c r="AY60" s="354">
        <v>0</v>
      </c>
      <c r="AZ60" s="354"/>
      <c r="BA60" s="368">
        <v>477</v>
      </c>
      <c r="BB60" s="368"/>
      <c r="BC60" s="354">
        <v>0</v>
      </c>
      <c r="BD60" s="354"/>
      <c r="BE60" s="354">
        <v>0</v>
      </c>
      <c r="BF60" s="354"/>
      <c r="BG60" s="354">
        <v>0</v>
      </c>
      <c r="BH60" s="354"/>
      <c r="BI60" s="354">
        <v>0</v>
      </c>
      <c r="BJ60" s="354"/>
      <c r="BK60" s="354">
        <v>0</v>
      </c>
      <c r="BL60" s="354"/>
      <c r="BM60" s="163">
        <f t="shared" si="67"/>
        <v>477</v>
      </c>
      <c r="BN60" s="187">
        <f t="shared" si="46"/>
        <v>477</v>
      </c>
      <c r="BO60" s="147"/>
      <c r="BP60" s="353">
        <v>0</v>
      </c>
      <c r="BQ60" s="1203"/>
      <c r="BR60" s="146"/>
      <c r="BS60" s="241">
        <f t="shared" si="42"/>
        <v>477</v>
      </c>
      <c r="BT60" s="146"/>
      <c r="BU60" s="378">
        <v>0</v>
      </c>
      <c r="BV60" s="369"/>
      <c r="BW60" s="369">
        <v>0</v>
      </c>
      <c r="BX60" s="369"/>
      <c r="BY60" s="369">
        <v>0</v>
      </c>
      <c r="BZ60" s="369"/>
      <c r="CA60" s="369">
        <v>0</v>
      </c>
      <c r="CB60" s="369"/>
      <c r="CC60" s="369">
        <v>0</v>
      </c>
      <c r="CD60" s="369"/>
      <c r="CE60" s="369">
        <v>0</v>
      </c>
      <c r="CF60" s="369"/>
      <c r="CG60" s="383">
        <v>0</v>
      </c>
      <c r="CH60" s="369"/>
      <c r="CI60" s="369">
        <v>0</v>
      </c>
      <c r="CJ60" s="369"/>
      <c r="CK60" s="369">
        <v>0</v>
      </c>
      <c r="CL60" s="369"/>
      <c r="CM60" s="369">
        <v>0</v>
      </c>
      <c r="CN60" s="388"/>
      <c r="CO60" s="174">
        <f t="shared" si="48"/>
        <v>0</v>
      </c>
      <c r="CP60" s="369">
        <v>0</v>
      </c>
      <c r="CQ60" s="369"/>
      <c r="CR60" s="369">
        <v>0</v>
      </c>
      <c r="CS60" s="369"/>
      <c r="CT60" s="383">
        <f t="shared" si="76"/>
        <v>0</v>
      </c>
      <c r="CU60" s="1081"/>
      <c r="CV60" s="146"/>
      <c r="CW60" s="1141">
        <v>0</v>
      </c>
      <c r="CX60" s="381"/>
      <c r="CY60" s="381">
        <v>0</v>
      </c>
      <c r="CZ60" s="381"/>
      <c r="DA60" s="381">
        <v>0</v>
      </c>
      <c r="DB60" s="381"/>
      <c r="DC60" s="381">
        <v>0</v>
      </c>
      <c r="DD60" s="381"/>
      <c r="DE60" s="387">
        <f>SUM(CW60:DD60)</f>
        <v>0</v>
      </c>
      <c r="DF60" s="1204"/>
      <c r="DG60" s="146"/>
      <c r="DH60" s="412">
        <v>0</v>
      </c>
      <c r="DI60" s="386"/>
      <c r="DJ60" s="386">
        <v>0</v>
      </c>
      <c r="DK60" s="386"/>
      <c r="DL60" s="244">
        <f t="shared" si="78"/>
        <v>0</v>
      </c>
      <c r="DM60" s="153"/>
      <c r="DN60" s="423">
        <v>0</v>
      </c>
      <c r="DO60" s="411"/>
      <c r="DP60" s="411"/>
      <c r="DQ60" s="424"/>
      <c r="DR60" s="146"/>
      <c r="DS60" s="151">
        <f t="shared" si="77"/>
        <v>477</v>
      </c>
      <c r="DT60" s="146"/>
      <c r="DU60" s="156">
        <v>32</v>
      </c>
      <c r="DV60" s="224" t="s">
        <v>144</v>
      </c>
    </row>
    <row r="61" spans="1:126" ht="14.4" customHeight="1" x14ac:dyDescent="0.35">
      <c r="A61" s="212" t="s">
        <v>145</v>
      </c>
      <c r="B61" s="213"/>
      <c r="C61" s="158">
        <v>33</v>
      </c>
      <c r="D61" s="21"/>
      <c r="E61" s="1255">
        <v>0</v>
      </c>
      <c r="F61" s="1164"/>
      <c r="G61" s="1164">
        <v>0</v>
      </c>
      <c r="H61" s="1164"/>
      <c r="I61" s="1164">
        <v>0</v>
      </c>
      <c r="J61" s="1164"/>
      <c r="K61" s="1164">
        <v>0</v>
      </c>
      <c r="L61" s="1254"/>
      <c r="M61" s="1253">
        <f t="shared" si="38"/>
        <v>0</v>
      </c>
      <c r="N61" s="1254"/>
      <c r="O61" s="1164">
        <v>0</v>
      </c>
      <c r="P61" s="1164"/>
      <c r="Q61" s="1164">
        <v>0</v>
      </c>
      <c r="R61" s="1164"/>
      <c r="S61" s="1164">
        <v>0</v>
      </c>
      <c r="T61" s="1164"/>
      <c r="U61" s="1253">
        <f>SUM(O61:T61)</f>
        <v>0</v>
      </c>
      <c r="V61" s="1254"/>
      <c r="W61" s="274">
        <f>+U61+M61</f>
        <v>0</v>
      </c>
      <c r="X61" s="147"/>
      <c r="Y61" s="354">
        <v>0</v>
      </c>
      <c r="Z61" s="354"/>
      <c r="AA61" s="376">
        <v>0</v>
      </c>
      <c r="AB61" s="377"/>
      <c r="AC61" s="376">
        <v>0</v>
      </c>
      <c r="AD61" s="354"/>
      <c r="AE61" s="354">
        <v>0</v>
      </c>
      <c r="AF61" s="354"/>
      <c r="AG61" s="354">
        <v>0</v>
      </c>
      <c r="AH61" s="354"/>
      <c r="AI61" s="354">
        <v>0</v>
      </c>
      <c r="AJ61" s="377"/>
      <c r="AK61" s="376">
        <v>0</v>
      </c>
      <c r="AL61" s="377"/>
      <c r="AM61" s="354">
        <v>0</v>
      </c>
      <c r="AN61" s="354"/>
      <c r="AO61" s="354">
        <v>0</v>
      </c>
      <c r="AP61" s="354"/>
      <c r="AQ61" s="354">
        <v>0</v>
      </c>
      <c r="AR61" s="354"/>
      <c r="AS61" s="354">
        <v>0</v>
      </c>
      <c r="AT61" s="354"/>
      <c r="AU61" s="354">
        <v>0</v>
      </c>
      <c r="AV61" s="354"/>
      <c r="AW61" s="354">
        <v>0</v>
      </c>
      <c r="AX61" s="354"/>
      <c r="AY61" s="354">
        <v>0</v>
      </c>
      <c r="AZ61" s="354"/>
      <c r="BA61" s="354">
        <v>0</v>
      </c>
      <c r="BB61" s="354"/>
      <c r="BC61" s="354">
        <v>0</v>
      </c>
      <c r="BD61" s="354"/>
      <c r="BE61" s="368">
        <v>12</v>
      </c>
      <c r="BF61" s="368"/>
      <c r="BG61" s="354">
        <v>0</v>
      </c>
      <c r="BH61" s="354"/>
      <c r="BI61" s="368">
        <v>108</v>
      </c>
      <c r="BJ61" s="368"/>
      <c r="BK61" s="354">
        <v>0</v>
      </c>
      <c r="BL61" s="354"/>
      <c r="BM61" s="163">
        <f t="shared" si="67"/>
        <v>120</v>
      </c>
      <c r="BN61" s="187">
        <f t="shared" si="46"/>
        <v>120</v>
      </c>
      <c r="BO61" s="147"/>
      <c r="BP61" s="428">
        <v>0</v>
      </c>
      <c r="BQ61" s="1166"/>
      <c r="BR61" s="146"/>
      <c r="BS61" s="241">
        <f t="shared" si="42"/>
        <v>120</v>
      </c>
      <c r="BT61" s="146"/>
      <c r="BU61" s="427">
        <v>0</v>
      </c>
      <c r="BV61" s="371"/>
      <c r="BW61" s="371">
        <v>0</v>
      </c>
      <c r="BX61" s="371"/>
      <c r="BY61" s="371">
        <v>0</v>
      </c>
      <c r="BZ61" s="371"/>
      <c r="CA61" s="371">
        <v>0</v>
      </c>
      <c r="CB61" s="371"/>
      <c r="CC61" s="371">
        <v>0</v>
      </c>
      <c r="CD61" s="371"/>
      <c r="CE61" s="371">
        <v>0</v>
      </c>
      <c r="CF61" s="371"/>
      <c r="CG61" s="397">
        <v>0</v>
      </c>
      <c r="CH61" s="371"/>
      <c r="CI61" s="371">
        <v>0</v>
      </c>
      <c r="CJ61" s="371"/>
      <c r="CK61" s="371">
        <v>0</v>
      </c>
      <c r="CL61" s="371"/>
      <c r="CM61" s="371">
        <v>0</v>
      </c>
      <c r="CN61" s="391"/>
      <c r="CO61" s="175">
        <f>SUM(CG61:CN61)</f>
        <v>0</v>
      </c>
      <c r="CP61" s="371">
        <v>0</v>
      </c>
      <c r="CQ61" s="371"/>
      <c r="CR61" s="371">
        <v>0</v>
      </c>
      <c r="CS61" s="371"/>
      <c r="CT61" s="397">
        <f t="shared" si="76"/>
        <v>0</v>
      </c>
      <c r="CU61" s="1178"/>
      <c r="CV61" s="146"/>
      <c r="CW61" s="1174">
        <v>0</v>
      </c>
      <c r="CX61" s="1175"/>
      <c r="CY61" s="1175">
        <v>0</v>
      </c>
      <c r="CZ61" s="1175"/>
      <c r="DA61" s="1175">
        <v>0</v>
      </c>
      <c r="DB61" s="1175"/>
      <c r="DC61" s="1175">
        <v>0</v>
      </c>
      <c r="DD61" s="1175"/>
      <c r="DE61" s="1176">
        <f>SUM(CW61:DD61)</f>
        <v>0</v>
      </c>
      <c r="DF61" s="1177"/>
      <c r="DG61" s="146"/>
      <c r="DH61" s="384">
        <v>0</v>
      </c>
      <c r="DI61" s="385"/>
      <c r="DJ61" s="385">
        <v>0</v>
      </c>
      <c r="DK61" s="385"/>
      <c r="DL61" s="261">
        <f t="shared" si="78"/>
        <v>0</v>
      </c>
      <c r="DM61" s="153"/>
      <c r="DN61" s="398">
        <v>0</v>
      </c>
      <c r="DO61" s="399"/>
      <c r="DP61" s="399"/>
      <c r="DQ61" s="400"/>
      <c r="DR61" s="146"/>
      <c r="DS61" s="151">
        <f t="shared" si="77"/>
        <v>120</v>
      </c>
      <c r="DT61" s="146"/>
      <c r="DU61" s="158">
        <v>33</v>
      </c>
      <c r="DV61" s="225" t="s">
        <v>146</v>
      </c>
    </row>
    <row r="62" spans="1:126" s="130" customFormat="1" ht="2.4" customHeight="1" x14ac:dyDescent="0.6">
      <c r="A62" s="128" t="s">
        <v>216</v>
      </c>
      <c r="B62" s="129" t="s">
        <v>217</v>
      </c>
      <c r="AM62" s="816"/>
      <c r="AN62" s="816"/>
      <c r="AO62" s="816"/>
      <c r="AP62" s="816"/>
      <c r="AQ62" s="816"/>
      <c r="AR62" s="816"/>
      <c r="AS62" s="816"/>
      <c r="AT62" s="816"/>
      <c r="AU62" s="816"/>
      <c r="AV62" s="816"/>
      <c r="AW62" s="816"/>
      <c r="AX62" s="816"/>
      <c r="BE62" s="815"/>
      <c r="BF62" s="815"/>
      <c r="BG62" s="815"/>
      <c r="BH62" s="815"/>
      <c r="DE62" s="128"/>
      <c r="DF62" s="128" t="s">
        <v>220</v>
      </c>
      <c r="DG62" s="129" t="s">
        <v>221</v>
      </c>
      <c r="DK62" s="128"/>
      <c r="DL62" s="129"/>
      <c r="DM62" s="128"/>
    </row>
    <row r="63" spans="1:126" ht="18" x14ac:dyDescent="0.6">
      <c r="A63" s="327" t="s">
        <v>216</v>
      </c>
      <c r="B63" s="22" t="s">
        <v>217</v>
      </c>
      <c r="AK63" s="824"/>
      <c r="AL63" s="824"/>
      <c r="AM63" s="824"/>
      <c r="AN63" s="824"/>
      <c r="AO63" s="824"/>
      <c r="AP63" s="824"/>
      <c r="AQ63" s="824"/>
      <c r="AR63" s="824"/>
      <c r="AS63" s="824"/>
      <c r="AT63" s="824"/>
      <c r="AU63" s="824"/>
      <c r="AV63" s="824"/>
      <c r="BC63" s="825"/>
      <c r="BD63" s="825"/>
      <c r="CX63" s="327"/>
      <c r="CY63" s="327"/>
      <c r="CZ63" s="22"/>
      <c r="DD63" s="327"/>
      <c r="DE63" s="327" t="s">
        <v>220</v>
      </c>
      <c r="DF63" s="22" t="s">
        <v>221</v>
      </c>
      <c r="DJ63" s="327"/>
      <c r="DK63" s="22"/>
      <c r="DL63" s="327"/>
    </row>
    <row r="64" spans="1:126" ht="18" x14ac:dyDescent="0.6">
      <c r="A64" s="22"/>
      <c r="B64" s="22" t="s">
        <v>330</v>
      </c>
      <c r="BB64" s="826"/>
      <c r="BC64" s="826"/>
      <c r="BD64" s="826"/>
      <c r="CZ64" s="22"/>
      <c r="DF64" s="22" t="s">
        <v>339</v>
      </c>
      <c r="DK64" s="22"/>
    </row>
    <row r="65" spans="1:117" ht="18" x14ac:dyDescent="0.6">
      <c r="A65" s="22"/>
      <c r="B65" s="22" t="s">
        <v>335</v>
      </c>
      <c r="BB65" s="826"/>
      <c r="BC65" s="826"/>
      <c r="BD65" s="826"/>
      <c r="CX65" s="22"/>
      <c r="CZ65" s="22"/>
      <c r="DD65" s="22"/>
      <c r="DF65" s="22" t="s">
        <v>344</v>
      </c>
      <c r="DK65" s="22"/>
      <c r="DL65" s="22"/>
    </row>
    <row r="66" spans="1:117" ht="18" x14ac:dyDescent="0.6">
      <c r="A66" s="22"/>
      <c r="B66" s="22" t="s">
        <v>331</v>
      </c>
      <c r="BB66" s="826"/>
      <c r="BC66" s="826"/>
      <c r="BD66" s="826"/>
      <c r="CX66" s="22"/>
      <c r="CZ66" s="22"/>
      <c r="DD66" s="22"/>
      <c r="DF66" s="22" t="s">
        <v>340</v>
      </c>
      <c r="DK66" s="22"/>
      <c r="DL66" s="22"/>
    </row>
    <row r="67" spans="1:117" ht="18" x14ac:dyDescent="0.6">
      <c r="A67" s="22"/>
      <c r="B67" s="22" t="s">
        <v>332</v>
      </c>
      <c r="BB67" s="826"/>
      <c r="BC67" s="826"/>
      <c r="BD67" s="826"/>
      <c r="CZ67" s="328"/>
      <c r="DF67" s="328" t="s">
        <v>341</v>
      </c>
      <c r="DK67" s="328"/>
    </row>
    <row r="68" spans="1:117" ht="18" x14ac:dyDescent="0.6">
      <c r="A68" s="22"/>
      <c r="B68" s="328" t="s">
        <v>336</v>
      </c>
      <c r="BB68" s="330"/>
      <c r="BC68" s="330"/>
      <c r="BD68" s="330"/>
      <c r="CZ68" s="328"/>
      <c r="DF68" s="328" t="s">
        <v>345</v>
      </c>
      <c r="DK68" s="328"/>
    </row>
    <row r="69" spans="1:117" ht="18" x14ac:dyDescent="0.6">
      <c r="A69" s="22"/>
      <c r="B69" s="22" t="s">
        <v>337</v>
      </c>
      <c r="BB69" s="330"/>
      <c r="BC69" s="330"/>
      <c r="BD69" s="330"/>
      <c r="CZ69" s="328"/>
      <c r="DF69" s="328" t="s">
        <v>346</v>
      </c>
      <c r="DK69" s="328"/>
    </row>
    <row r="70" spans="1:117" ht="18" x14ac:dyDescent="0.6">
      <c r="A70" s="22"/>
      <c r="B70" s="22" t="s">
        <v>229</v>
      </c>
      <c r="BB70" s="826"/>
      <c r="BC70" s="826"/>
      <c r="BD70" s="826"/>
      <c r="CZ70" s="328"/>
      <c r="DF70" s="328" t="s">
        <v>244</v>
      </c>
      <c r="DK70" s="328"/>
    </row>
    <row r="71" spans="1:117" ht="18" x14ac:dyDescent="0.6">
      <c r="A71" s="22"/>
      <c r="B71" s="22" t="s">
        <v>230</v>
      </c>
      <c r="BB71" s="826"/>
      <c r="BC71" s="826"/>
      <c r="BD71" s="826"/>
      <c r="CZ71" s="328"/>
      <c r="DF71" s="328" t="s">
        <v>313</v>
      </c>
      <c r="DK71" s="328"/>
    </row>
    <row r="72" spans="1:117" ht="18" x14ac:dyDescent="0.6">
      <c r="A72" s="22"/>
      <c r="B72" s="22" t="s">
        <v>231</v>
      </c>
      <c r="BB72" s="826"/>
      <c r="BC72" s="826"/>
      <c r="BD72" s="826"/>
      <c r="CZ72" s="328"/>
      <c r="DF72" s="328" t="s">
        <v>314</v>
      </c>
      <c r="DK72" s="328"/>
    </row>
    <row r="73" spans="1:117" ht="18" x14ac:dyDescent="0.6">
      <c r="A73" s="22"/>
      <c r="B73" s="22" t="s">
        <v>232</v>
      </c>
      <c r="BB73" s="827"/>
      <c r="BC73" s="824"/>
      <c r="BD73" s="824"/>
      <c r="CZ73" s="328"/>
      <c r="DF73" s="328" t="s">
        <v>315</v>
      </c>
      <c r="DK73" s="328"/>
    </row>
    <row r="74" spans="1:117" ht="18" x14ac:dyDescent="0.6">
      <c r="A74" s="22"/>
      <c r="B74" s="17" t="s">
        <v>233</v>
      </c>
      <c r="BB74" s="824"/>
      <c r="BC74" s="824"/>
      <c r="BD74" s="824"/>
      <c r="CZ74" s="329"/>
      <c r="DF74" s="329" t="s">
        <v>245</v>
      </c>
      <c r="DK74" s="329"/>
    </row>
    <row r="75" spans="1:117" ht="18" x14ac:dyDescent="0.6">
      <c r="A75" s="22"/>
      <c r="B75" s="22" t="s">
        <v>234</v>
      </c>
      <c r="BB75" s="824"/>
      <c r="BC75" s="824"/>
      <c r="BD75" s="824"/>
      <c r="CZ75" s="22"/>
      <c r="DF75" s="22" t="s">
        <v>241</v>
      </c>
      <c r="DK75" s="22"/>
    </row>
    <row r="76" spans="1:117" ht="18" x14ac:dyDescent="0.6">
      <c r="A76" s="22"/>
      <c r="B76" s="22" t="s">
        <v>338</v>
      </c>
      <c r="CZ76" s="328"/>
      <c r="DF76" s="328" t="s">
        <v>343</v>
      </c>
      <c r="DK76" s="328"/>
    </row>
    <row r="77" spans="1:117" ht="18" x14ac:dyDescent="0.6">
      <c r="A77" s="22"/>
      <c r="B77" s="22" t="s">
        <v>225</v>
      </c>
      <c r="BD77" s="823"/>
      <c r="BE77" s="823"/>
      <c r="BF77" s="823"/>
      <c r="CZ77" s="328"/>
      <c r="DF77" s="328" t="s">
        <v>342</v>
      </c>
      <c r="DK77" s="328"/>
    </row>
    <row r="78" spans="1:117" s="130" customFormat="1" ht="15.6" x14ac:dyDescent="0.6">
      <c r="A78" s="129"/>
      <c r="B78" s="129" t="s">
        <v>218</v>
      </c>
      <c r="BD78" s="823"/>
      <c r="BE78" s="823"/>
      <c r="BF78" s="823"/>
      <c r="BG78" s="143"/>
      <c r="BH78" s="143"/>
      <c r="DG78" s="129" t="s">
        <v>222</v>
      </c>
      <c r="DL78" s="129"/>
    </row>
    <row r="79" spans="1:117" s="130" customFormat="1" ht="15.6" x14ac:dyDescent="0.6">
      <c r="A79" s="129"/>
      <c r="B79" s="129" t="s">
        <v>219</v>
      </c>
      <c r="BD79" s="823"/>
      <c r="BE79" s="823"/>
      <c r="BF79" s="823"/>
      <c r="BG79" s="143"/>
      <c r="BH79" s="143"/>
      <c r="DE79" s="129"/>
      <c r="DG79" s="129" t="s">
        <v>223</v>
      </c>
      <c r="DL79" s="129"/>
      <c r="DM79" s="129"/>
    </row>
    <row r="80" spans="1:117" s="130" customFormat="1" ht="15.6" x14ac:dyDescent="0.6">
      <c r="A80" s="129"/>
      <c r="B80" s="129" t="s">
        <v>226</v>
      </c>
      <c r="BD80" s="823"/>
      <c r="BE80" s="823"/>
      <c r="BF80" s="823"/>
      <c r="BG80" s="143"/>
      <c r="BH80" s="143"/>
      <c r="DE80" s="129"/>
      <c r="DG80" s="129" t="s">
        <v>246</v>
      </c>
      <c r="DL80" s="129"/>
      <c r="DM80" s="129"/>
    </row>
    <row r="81" spans="1:126" s="130" customFormat="1" ht="15.6" x14ac:dyDescent="0.6">
      <c r="A81" s="129"/>
      <c r="B81" s="129" t="s">
        <v>227</v>
      </c>
      <c r="BD81" s="823"/>
      <c r="BE81" s="823"/>
      <c r="BF81" s="823"/>
      <c r="BG81" s="143"/>
      <c r="BH81" s="143"/>
      <c r="DG81" s="131" t="s">
        <v>236</v>
      </c>
      <c r="DL81" s="131"/>
    </row>
    <row r="82" spans="1:126" s="130" customFormat="1" ht="15.6" x14ac:dyDescent="0.6">
      <c r="A82" s="129"/>
      <c r="B82" s="129" t="s">
        <v>228</v>
      </c>
      <c r="BD82" s="823"/>
      <c r="BE82" s="823"/>
      <c r="BF82" s="823"/>
      <c r="BG82" s="143"/>
      <c r="BH82" s="143"/>
      <c r="DG82" s="131" t="s">
        <v>237</v>
      </c>
      <c r="DL82" s="131"/>
    </row>
    <row r="83" spans="1:126" s="130" customFormat="1" ht="15.6" x14ac:dyDescent="0.6">
      <c r="A83" s="129"/>
      <c r="B83" s="129" t="s">
        <v>229</v>
      </c>
      <c r="BD83" s="823"/>
      <c r="BE83" s="823"/>
      <c r="BF83" s="823"/>
      <c r="BG83" s="143"/>
      <c r="BH83" s="143"/>
      <c r="DG83" s="131" t="s">
        <v>244</v>
      </c>
      <c r="DL83" s="131"/>
    </row>
    <row r="84" spans="1:126" s="130" customFormat="1" ht="15.6" x14ac:dyDescent="0.6">
      <c r="A84" s="129"/>
      <c r="B84" s="129" t="s">
        <v>230</v>
      </c>
      <c r="BD84" s="823"/>
      <c r="BE84" s="823"/>
      <c r="BF84" s="823"/>
      <c r="BG84" s="143"/>
      <c r="BH84" s="143"/>
      <c r="DG84" s="131" t="s">
        <v>238</v>
      </c>
      <c r="DL84" s="131"/>
    </row>
    <row r="85" spans="1:126" s="130" customFormat="1" ht="15.6" x14ac:dyDescent="0.6">
      <c r="A85" s="129"/>
      <c r="B85" s="129" t="s">
        <v>231</v>
      </c>
      <c r="BD85" s="823"/>
      <c r="BE85" s="823"/>
      <c r="BF85" s="823"/>
      <c r="BG85" s="143"/>
      <c r="BH85" s="143"/>
      <c r="DG85" s="131" t="s">
        <v>239</v>
      </c>
      <c r="DL85" s="131"/>
    </row>
    <row r="86" spans="1:126" s="130" customFormat="1" ht="15.6" x14ac:dyDescent="0.6">
      <c r="A86" s="129"/>
      <c r="B86" s="129" t="s">
        <v>232</v>
      </c>
      <c r="BD86" s="817"/>
      <c r="BE86" s="816"/>
      <c r="BF86" s="816"/>
      <c r="BG86" s="144"/>
      <c r="BH86" s="144"/>
      <c r="DG86" s="131" t="s">
        <v>240</v>
      </c>
      <c r="DL86" s="131"/>
    </row>
    <row r="87" spans="1:126" s="130" customFormat="1" ht="15.6" x14ac:dyDescent="0.6">
      <c r="A87" s="129"/>
      <c r="B87" s="130" t="s">
        <v>233</v>
      </c>
      <c r="BD87" s="816"/>
      <c r="BE87" s="816"/>
      <c r="BF87" s="816"/>
      <c r="BG87" s="144"/>
      <c r="BH87" s="144"/>
      <c r="DG87" s="132" t="s">
        <v>245</v>
      </c>
      <c r="DL87" s="132"/>
    </row>
    <row r="88" spans="1:126" s="130" customFormat="1" ht="15.6" x14ac:dyDescent="0.6">
      <c r="A88" s="129"/>
      <c r="B88" s="129" t="s">
        <v>234</v>
      </c>
      <c r="BD88" s="816"/>
      <c r="BE88" s="816"/>
      <c r="BF88" s="816"/>
      <c r="BG88" s="144"/>
      <c r="BH88" s="144"/>
      <c r="DG88" s="129" t="s">
        <v>241</v>
      </c>
      <c r="DL88" s="129"/>
    </row>
    <row r="89" spans="1:126" s="130" customFormat="1" ht="15.6" x14ac:dyDescent="0.6">
      <c r="A89" s="129"/>
      <c r="B89" s="129" t="s">
        <v>235</v>
      </c>
      <c r="BD89" s="816"/>
      <c r="BE89" s="816"/>
      <c r="BF89" s="816"/>
      <c r="BG89" s="144"/>
      <c r="BH89" s="144"/>
      <c r="DG89" s="129" t="s">
        <v>242</v>
      </c>
      <c r="DL89" s="129"/>
    </row>
    <row r="90" spans="1:126" s="130" customFormat="1" ht="15.6" x14ac:dyDescent="0.6">
      <c r="A90" s="129"/>
      <c r="B90" s="129" t="s">
        <v>225</v>
      </c>
      <c r="DG90" s="131" t="s">
        <v>243</v>
      </c>
      <c r="DL90" s="131"/>
    </row>
    <row r="91" spans="1:126" s="133" customFormat="1" ht="15.6" x14ac:dyDescent="0.6">
      <c r="A91" s="821" t="s">
        <v>287</v>
      </c>
      <c r="B91" s="821"/>
      <c r="C91" s="821"/>
      <c r="D91" s="821"/>
      <c r="E91" s="821"/>
      <c r="F91" s="821"/>
      <c r="G91" s="821"/>
      <c r="H91" s="821"/>
      <c r="I91" s="821"/>
      <c r="J91" s="821"/>
      <c r="K91" s="821"/>
      <c r="L91" s="821"/>
      <c r="DS91" s="822" t="s">
        <v>288</v>
      </c>
      <c r="DT91" s="822"/>
      <c r="DU91" s="822"/>
      <c r="DV91" s="822"/>
    </row>
    <row r="92" spans="1:126" ht="21" customHeight="1" x14ac:dyDescent="0.6">
      <c r="DV92" s="127"/>
    </row>
  </sheetData>
  <mergeCells count="1956">
    <mergeCell ref="A91:L91"/>
    <mergeCell ref="DS91:DV91"/>
    <mergeCell ref="BD77:BF78"/>
    <mergeCell ref="BD79:BF82"/>
    <mergeCell ref="BD83:BF85"/>
    <mergeCell ref="BD86:BF89"/>
    <mergeCell ref="DH61:DI61"/>
    <mergeCell ref="DJ61:DK61"/>
    <mergeCell ref="DN61:DQ61"/>
    <mergeCell ref="AM62:AN62"/>
    <mergeCell ref="AO62:AX62"/>
    <mergeCell ref="BE62:BF62"/>
    <mergeCell ref="BG62:BH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E60:AF60"/>
    <mergeCell ref="AG60:AH60"/>
    <mergeCell ref="AI60:AJ60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CI37:CJ37"/>
    <mergeCell ref="BG37:BH37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I37:AJ37"/>
    <mergeCell ref="AK37:AL37"/>
    <mergeCell ref="AM37:AN37"/>
    <mergeCell ref="AO37:AP37"/>
    <mergeCell ref="AQ37:AR37"/>
    <mergeCell ref="AS37:AT37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U37:V37"/>
    <mergeCell ref="Y37:Z37"/>
    <mergeCell ref="AA37:AB37"/>
    <mergeCell ref="AC37:AD37"/>
    <mergeCell ref="AE37:AF37"/>
    <mergeCell ref="AG37:AH37"/>
    <mergeCell ref="DJ32:DK32"/>
    <mergeCell ref="DN32:DQ32"/>
    <mergeCell ref="E37:F37"/>
    <mergeCell ref="G37:H37"/>
    <mergeCell ref="I37:J37"/>
    <mergeCell ref="K37:L37"/>
    <mergeCell ref="M37:N37"/>
    <mergeCell ref="O37:P37"/>
    <mergeCell ref="Q37:R37"/>
    <mergeCell ref="S37:T37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CT19:CU19"/>
    <mergeCell ref="CW19:CX19"/>
    <mergeCell ref="BY19:BZ19"/>
    <mergeCell ref="CA19:CB19"/>
    <mergeCell ref="CC19:CD19"/>
    <mergeCell ref="CE19:CF19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BS11:BS16"/>
    <mergeCell ref="BW7:BW16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CC17:CD17"/>
    <mergeCell ref="CE17:CF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AS13:AT16"/>
    <mergeCell ref="AU13:AV16"/>
    <mergeCell ref="AW13:AW16"/>
    <mergeCell ref="AX13:AX16"/>
    <mergeCell ref="AY13:AY16"/>
    <mergeCell ref="AZ13:AZ16"/>
    <mergeCell ref="AK9:AK16"/>
    <mergeCell ref="AL9:AL16"/>
    <mergeCell ref="AM9:AM16"/>
    <mergeCell ref="AN9:AN16"/>
    <mergeCell ref="AO9:AZ9"/>
    <mergeCell ref="BA9:BA16"/>
    <mergeCell ref="AO11:AO16"/>
    <mergeCell ref="AP11:AP16"/>
    <mergeCell ref="DD7:DD16"/>
    <mergeCell ref="DE7:DF11"/>
    <mergeCell ref="DS11:DS16"/>
    <mergeCell ref="A12:C17"/>
    <mergeCell ref="AS12:AZ12"/>
    <mergeCell ref="BM12:BM16"/>
    <mergeCell ref="CT12:CU16"/>
    <mergeCell ref="DE12:DF12"/>
    <mergeCell ref="DL12:DL16"/>
    <mergeCell ref="CL9:CL16"/>
    <mergeCell ref="CM9:CM16"/>
    <mergeCell ref="CN9:CN16"/>
    <mergeCell ref="AC10:AJ10"/>
    <mergeCell ref="AO10:AZ10"/>
    <mergeCell ref="W11:W16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B9:BB16"/>
    <mergeCell ref="BC9:BC16"/>
    <mergeCell ref="BD9:BD16"/>
    <mergeCell ref="BE9:BE16"/>
    <mergeCell ref="CJ9:CJ16"/>
    <mergeCell ref="CK9:CK16"/>
    <mergeCell ref="V9:V16"/>
    <mergeCell ref="Y9:Y16"/>
    <mergeCell ref="Z9:Z16"/>
    <mergeCell ref="AJ11:AJ16"/>
    <mergeCell ref="DO7:DO16"/>
    <mergeCell ref="DP7:DP16"/>
    <mergeCell ref="DQ7:DQ16"/>
    <mergeCell ref="O8:V8"/>
    <mergeCell ref="Y8:AL8"/>
    <mergeCell ref="AM8:BL8"/>
    <mergeCell ref="CG8:CO8"/>
    <mergeCell ref="O9:O16"/>
    <mergeCell ref="P9:P16"/>
    <mergeCell ref="Q9:Q16"/>
    <mergeCell ref="DH7:DH16"/>
    <mergeCell ref="DI7:DI16"/>
    <mergeCell ref="DJ7:DJ16"/>
    <mergeCell ref="DK7:DK16"/>
    <mergeCell ref="DL7:DL11"/>
    <mergeCell ref="DN7:DN16"/>
    <mergeCell ref="CZ7:CZ16"/>
    <mergeCell ref="DA7:DA16"/>
    <mergeCell ref="DB7:DB16"/>
    <mergeCell ref="DC7:DC16"/>
    <mergeCell ref="BM7:BM11"/>
    <mergeCell ref="BP7:BP16"/>
    <mergeCell ref="BQ7:BQ16"/>
    <mergeCell ref="BU7:BU16"/>
    <mergeCell ref="BV7:BV16"/>
    <mergeCell ref="AQ11:AQ16"/>
    <mergeCell ref="AR11:AR16"/>
    <mergeCell ref="BF9:BF16"/>
    <mergeCell ref="BG9:BG16"/>
    <mergeCell ref="AS11:AZ11"/>
    <mergeCell ref="BN11:BN16"/>
    <mergeCell ref="L7:L16"/>
    <mergeCell ref="M7:M16"/>
    <mergeCell ref="N7:N16"/>
    <mergeCell ref="O7:V7"/>
    <mergeCell ref="Y7:AL7"/>
    <mergeCell ref="AM7:BL7"/>
    <mergeCell ref="R9:R16"/>
    <mergeCell ref="S9:S16"/>
    <mergeCell ref="T9:T16"/>
    <mergeCell ref="U9:U16"/>
    <mergeCell ref="DE13:DF13"/>
    <mergeCell ref="DE14:DF14"/>
    <mergeCell ref="CR7:CR16"/>
    <mergeCell ref="CS7:CS16"/>
    <mergeCell ref="CT7:CU11"/>
    <mergeCell ref="CW7:CW16"/>
    <mergeCell ref="CX7:CX16"/>
    <mergeCell ref="CY7:CY16"/>
    <mergeCell ref="CD7:CD16"/>
    <mergeCell ref="CE7:CE16"/>
    <mergeCell ref="CF7:CF16"/>
    <mergeCell ref="CG7:CO7"/>
    <mergeCell ref="CP7:CP16"/>
    <mergeCell ref="CQ7:CQ16"/>
    <mergeCell ref="CH9:CH16"/>
    <mergeCell ref="CI9:CI16"/>
    <mergeCell ref="AA9:AA16"/>
    <mergeCell ref="AB9:AB16"/>
    <mergeCell ref="AC9:AJ9"/>
    <mergeCell ref="AG11:AG16"/>
    <mergeCell ref="AH11:AH16"/>
    <mergeCell ref="AI11:AI16"/>
    <mergeCell ref="F7:F16"/>
    <mergeCell ref="G7:G16"/>
    <mergeCell ref="H7:H16"/>
    <mergeCell ref="I7:I16"/>
    <mergeCell ref="J7:J16"/>
    <mergeCell ref="K7:K16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5"/>
    <mergeCell ref="BS5:BS10"/>
    <mergeCell ref="E6:V6"/>
    <mergeCell ref="Y6:BM6"/>
    <mergeCell ref="BP6:BQ6"/>
    <mergeCell ref="E7:E16"/>
    <mergeCell ref="BX7:BX16"/>
    <mergeCell ref="BY7:BY16"/>
    <mergeCell ref="BZ7:BZ16"/>
    <mergeCell ref="CA7:CA16"/>
    <mergeCell ref="CB7:CB16"/>
    <mergeCell ref="CC7:CC16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P33:BQ33"/>
    <mergeCell ref="BU33:BV33"/>
    <mergeCell ref="BW33:BX33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P33:CQ33"/>
    <mergeCell ref="CR33:CS33"/>
    <mergeCell ref="CT33:CU33"/>
    <mergeCell ref="CW33:CX33"/>
    <mergeCell ref="CY33:CZ33"/>
    <mergeCell ref="DA33:DB33"/>
    <mergeCell ref="DC33:DD33"/>
    <mergeCell ref="DE33:DF33"/>
    <mergeCell ref="DH33:DI33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P34:BQ34"/>
    <mergeCell ref="BU34:BV34"/>
    <mergeCell ref="BW34:BX34"/>
    <mergeCell ref="BY34:BZ34"/>
    <mergeCell ref="CA34:CB34"/>
    <mergeCell ref="CC34:CD34"/>
    <mergeCell ref="CE34:CF34"/>
    <mergeCell ref="CG34:CH34"/>
    <mergeCell ref="CI34:CJ34"/>
    <mergeCell ref="CK34:CL34"/>
    <mergeCell ref="CM34:CN34"/>
    <mergeCell ref="CP34:CQ34"/>
    <mergeCell ref="CR34:CS34"/>
    <mergeCell ref="CT34:CU34"/>
    <mergeCell ref="CW34:CX34"/>
    <mergeCell ref="CY34:CZ34"/>
    <mergeCell ref="DA34:DB34"/>
    <mergeCell ref="DC34:DD34"/>
    <mergeCell ref="DE34:DF34"/>
    <mergeCell ref="DH34:DI34"/>
    <mergeCell ref="DJ34:DK34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P35:BQ35"/>
    <mergeCell ref="BU35:BV35"/>
    <mergeCell ref="BW35:BX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P35:CQ35"/>
    <mergeCell ref="CR35:CS35"/>
    <mergeCell ref="CT35:CU35"/>
    <mergeCell ref="CW35:CX35"/>
    <mergeCell ref="CY35:CZ35"/>
    <mergeCell ref="DA35:DB35"/>
    <mergeCell ref="DC35:DD35"/>
    <mergeCell ref="DE35:DF35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CY36:CZ36"/>
    <mergeCell ref="DA36:DB36"/>
    <mergeCell ref="DC36:DD36"/>
    <mergeCell ref="DE36:DF36"/>
    <mergeCell ref="DH36:DI36"/>
    <mergeCell ref="DJ36:DK36"/>
    <mergeCell ref="DN36:DQ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P36:BQ36"/>
    <mergeCell ref="BU36:BV36"/>
    <mergeCell ref="BW36:BX36"/>
    <mergeCell ref="BY36:BZ36"/>
    <mergeCell ref="CA36:CB36"/>
    <mergeCell ref="AK63:AL63"/>
    <mergeCell ref="AM63:AV63"/>
    <mergeCell ref="BC63:BD63"/>
    <mergeCell ref="BB70:BD72"/>
    <mergeCell ref="BB73:BD75"/>
    <mergeCell ref="BB64:BD64"/>
    <mergeCell ref="BB65:BD67"/>
    <mergeCell ref="CC36:CD36"/>
    <mergeCell ref="CE36:CF36"/>
    <mergeCell ref="CG36:CH36"/>
    <mergeCell ref="CI36:CJ36"/>
    <mergeCell ref="CK36:CL36"/>
    <mergeCell ref="CM36:CN36"/>
    <mergeCell ref="CP36:CQ36"/>
    <mergeCell ref="CR36:CS36"/>
    <mergeCell ref="CT36:CU36"/>
    <mergeCell ref="CW36:CX36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CA37:CB37"/>
    <mergeCell ref="CC37:CD37"/>
    <mergeCell ref="CE37:CF37"/>
    <mergeCell ref="CG37:CH37"/>
  </mergeCells>
  <pageMargins left="0.39370078740157483" right="0.39370078740157483" top="0" bottom="0" header="0" footer="0"/>
  <pageSetup paperSize="441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บัญชีพลังงานเดือนมกราคม 59</vt:lpstr>
      <vt:lpstr>ดุลยภาพพลังงานเดือนมกราคม 59</vt:lpstr>
      <vt:lpstr>'ดุลยภาพพลังงานเดือนมกราคม 59'!Print_Area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40</cp:lastModifiedBy>
  <cp:lastPrinted>2016-03-28T01:40:06Z</cp:lastPrinted>
  <dcterms:created xsi:type="dcterms:W3CDTF">2005-01-11T06:41:37Z</dcterms:created>
  <dcterms:modified xsi:type="dcterms:W3CDTF">2016-03-28T02:32:17Z</dcterms:modified>
</cp:coreProperties>
</file>